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300" windowHeight="8580" activeTab="0"/>
  </bookViews>
  <sheets>
    <sheet name="Opis" sheetId="1" r:id="rId1"/>
    <sheet name="Rodzaj zależności" sheetId="2" r:id="rId2"/>
    <sheet name="Siła zależności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<sst xmlns="http://schemas.openxmlformats.org/spreadsheetml/2006/main" count="32" uniqueCount="23">
  <si>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xi</t>
  </si>
  <si>
    <t>ni</t>
  </si>
  <si>
    <t>xini</t>
  </si>
  <si>
    <t>xsr</t>
  </si>
  <si>
    <t>(xi-xsr)^3</t>
  </si>
  <si>
    <t>(xi-xsr)^2</t>
  </si>
  <si>
    <t>Analiza zależności</t>
  </si>
  <si>
    <t>współczynnik korelacji liniowej Pearsona</t>
  </si>
  <si>
    <t>yi</t>
  </si>
  <si>
    <t>Współczynnik korelacji liniowej Pearsona</t>
  </si>
  <si>
    <t>silna ujemna</t>
  </si>
  <si>
    <t>silna dodatnia</t>
  </si>
  <si>
    <t>umiarkowane</t>
  </si>
  <si>
    <t>umiarkowana ujemna</t>
  </si>
  <si>
    <t>słaba ujemna</t>
  </si>
  <si>
    <t>umiarkowana dodatnia</t>
  </si>
  <si>
    <t>słabe</t>
  </si>
  <si>
    <t>słaba dodatnia</t>
  </si>
  <si>
    <t>brak zależności</t>
  </si>
  <si>
    <t>krzywo a</t>
  </si>
  <si>
    <t>krzywo b</t>
  </si>
  <si>
    <t>Rodzaj zależności</t>
  </si>
  <si>
    <t>Siła zależności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</si>
</sst>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1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9.75"/>
      <name val="Arial"/>
      <family val="0"/>
    </font>
    <font>
      <i/>
      <sz val="9.75"/>
      <name val="Arial"/>
      <family val="2"/>
    </font>
    <font>
      <i/>
      <vertAlign val="subscript"/>
      <sz val="9.75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8" fillId="2" borderId="0" xfId="17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12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17" applyFont="1" applyFill="1" applyAlignment="1">
      <alignment/>
    </xf>
    <xf numFmtId="2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1" u="none" baseline="0">
                <a:latin typeface="Arial"/>
                <a:ea typeface="Arial"/>
                <a:cs typeface="Arial"/>
              </a:rPr>
              <a:t>n</a:t>
            </a:r>
            <a:r>
              <a:rPr lang="en-US" cap="none" sz="975" b="0" i="1" u="none" baseline="-25000">
                <a:latin typeface="Arial"/>
                <a:ea typeface="Arial"/>
                <a:cs typeface="Arial"/>
              </a:rPr>
              <a:t>i</a:t>
            </a:r>
          </a:p>
        </c:rich>
      </c:tx>
      <c:layout>
        <c:manualLayout>
          <c:xMode val="factor"/>
          <c:yMode val="factor"/>
          <c:x val="-0.482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55"/>
          <c:w val="1"/>
          <c:h val="0.936"/>
        </c:manualLayout>
      </c:layout>
      <c:scatterChart>
        <c:scatterStyle val="lineMarker"/>
        <c:varyColors val="0"/>
        <c:ser>
          <c:idx val="1"/>
          <c:order val="0"/>
          <c:tx>
            <c:strRef>
              <c:f>'Rodzaj zależności'!$T$1</c:f>
              <c:strCache>
                <c:ptCount val="1"/>
                <c:pt idx="0">
                  <c:v>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'Rodzaj zależności'!$T$41:$T$60</c:f>
              <c:numCache/>
            </c:numRef>
          </c:xVal>
          <c:yVal>
            <c:numRef>
              <c:f>'Rodzaj zależności'!$U$41:$U$60</c:f>
              <c:numCache/>
            </c:numRef>
          </c:yVal>
          <c:smooth val="0"/>
        </c:ser>
        <c:axId val="19381081"/>
        <c:axId val="40212002"/>
      </c:scatterChart>
      <c:val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 val="autoZero"/>
        <c:crossBetween val="midCat"/>
        <c:dispUnits/>
      </c:valAx>
      <c:valAx>
        <c:axId val="40212002"/>
        <c:scaling>
          <c:orientation val="minMax"/>
          <c:max val="1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solidFill>
                  <a:srgbClr val="FFCC99"/>
                </a:solidFill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Wykres rozrzutu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"/>
          <c:w val="0.9855"/>
          <c:h val="0.9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'Siła zależności'!$S$1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'Siła zależności'!$R$2:$R$20</c:f>
              <c:numCache/>
            </c:numRef>
          </c:xVal>
          <c:yVal>
            <c:numRef>
              <c:f>'Siła zależności'!$S$2:$S$20</c:f>
              <c:numCache/>
            </c:numRef>
          </c:yVal>
          <c:smooth val="0"/>
        </c:ser>
        <c:axId val="26363699"/>
        <c:axId val="35946700"/>
      </c:scatterChart>
      <c:valAx>
        <c:axId val="2636369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46700"/>
        <c:crosses val="autoZero"/>
        <c:crossBetween val="midCat"/>
        <c:dispUnits/>
      </c:valAx>
      <c:valAx>
        <c:axId val="3594670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3.emf" /><Relationship Id="rId10" Type="http://schemas.openxmlformats.org/officeDocument/2006/relationships/image" Target="../media/image9.emf" /><Relationship Id="rId11" Type="http://schemas.openxmlformats.org/officeDocument/2006/relationships/image" Target="../media/image8.emf" /><Relationship Id="rId12" Type="http://schemas.openxmlformats.org/officeDocument/2006/relationships/chart" Target="/xl/charts/chart2.xml" /><Relationship Id="rId1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0.9305</cdr:y>
    </cdr:from>
    <cdr:to>
      <cdr:x>0.99375</cdr:x>
      <cdr:y>0.993</cdr:y>
    </cdr:to>
    <cdr:sp>
      <cdr:nvSpPr>
        <cdr:cNvPr id="1" name="TextBox 1"/>
        <cdr:cNvSpPr txBox="1">
          <a:spLocks noChangeArrowheads="1"/>
        </cdr:cNvSpPr>
      </cdr:nvSpPr>
      <cdr:spPr>
        <a:xfrm>
          <a:off x="7267575" y="2381250"/>
          <a:ext cx="409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1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400050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190500"/>
        <a:ext cx="77343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857250</xdr:colOff>
      <xdr:row>20</xdr:row>
      <xdr:rowOff>47625</xdr:rowOff>
    </xdr:from>
    <xdr:to>
      <xdr:col>6</xdr:col>
      <xdr:colOff>866775</xdr:colOff>
      <xdr:row>24</xdr:row>
      <xdr:rowOff>85725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3352800"/>
          <a:ext cx="3152775" cy="685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38100</xdr:rowOff>
    </xdr:from>
    <xdr:to>
      <xdr:col>8</xdr:col>
      <xdr:colOff>171450</xdr:colOff>
      <xdr:row>3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00025"/>
          <a:ext cx="1219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1028700</xdr:colOff>
      <xdr:row>3</xdr:row>
      <xdr:rowOff>28575</xdr:rowOff>
    </xdr:from>
    <xdr:to>
      <xdr:col>8</xdr:col>
      <xdr:colOff>171450</xdr:colOff>
      <xdr:row>5</xdr:row>
      <xdr:rowOff>38100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14350"/>
          <a:ext cx="1238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28575</xdr:rowOff>
    </xdr:from>
    <xdr:to>
      <xdr:col>8</xdr:col>
      <xdr:colOff>161925</xdr:colOff>
      <xdr:row>7</xdr:row>
      <xdr:rowOff>57150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0" y="838200"/>
          <a:ext cx="12096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28575</xdr:rowOff>
    </xdr:from>
    <xdr:to>
      <xdr:col>8</xdr:col>
      <xdr:colOff>171450</xdr:colOff>
      <xdr:row>9</xdr:row>
      <xdr:rowOff>66675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0" y="1162050"/>
          <a:ext cx="1219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38100</xdr:rowOff>
    </xdr:from>
    <xdr:to>
      <xdr:col>8</xdr:col>
      <xdr:colOff>180975</xdr:colOff>
      <xdr:row>11</xdr:row>
      <xdr:rowOff>38100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1495425"/>
          <a:ext cx="12287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28575</xdr:rowOff>
    </xdr:from>
    <xdr:to>
      <xdr:col>8</xdr:col>
      <xdr:colOff>180975</xdr:colOff>
      <xdr:row>13</xdr:row>
      <xdr:rowOff>28575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1809750"/>
          <a:ext cx="12287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171450</xdr:colOff>
      <xdr:row>15</xdr:row>
      <xdr:rowOff>57150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0" y="2124075"/>
          <a:ext cx="1219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15</xdr:row>
      <xdr:rowOff>38100</xdr:rowOff>
    </xdr:from>
    <xdr:to>
      <xdr:col>8</xdr:col>
      <xdr:colOff>171450</xdr:colOff>
      <xdr:row>17</xdr:row>
      <xdr:rowOff>47625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43775" y="2466975"/>
          <a:ext cx="12096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171450</xdr:colOff>
      <xdr:row>19</xdr:row>
      <xdr:rowOff>47625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34250" y="2771775"/>
          <a:ext cx="12192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152400</xdr:colOff>
      <xdr:row>21</xdr:row>
      <xdr:rowOff>57150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34250" y="3105150"/>
          <a:ext cx="12001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19050</xdr:rowOff>
    </xdr:from>
    <xdr:to>
      <xdr:col>8</xdr:col>
      <xdr:colOff>171450</xdr:colOff>
      <xdr:row>23</xdr:row>
      <xdr:rowOff>38100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34250" y="3419475"/>
          <a:ext cx="12192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828675</xdr:colOff>
      <xdr:row>22</xdr:row>
      <xdr:rowOff>66675</xdr:rowOff>
    </xdr:to>
    <xdr:graphicFrame>
      <xdr:nvGraphicFramePr>
        <xdr:cNvPr id="12" name="Chart 19"/>
        <xdr:cNvGraphicFramePr/>
      </xdr:nvGraphicFramePr>
      <xdr:xfrm>
        <a:off x="0" y="180975"/>
        <a:ext cx="7115175" cy="3448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9525</xdr:colOff>
      <xdr:row>22</xdr:row>
      <xdr:rowOff>142875</xdr:rowOff>
    </xdr:from>
    <xdr:to>
      <xdr:col>3</xdr:col>
      <xdr:colOff>561975</xdr:colOff>
      <xdr:row>27</xdr:row>
      <xdr:rowOff>95250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3705225"/>
          <a:ext cx="369570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D10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5.7109375" style="2" customWidth="1"/>
  </cols>
  <sheetData>
    <row r="1" spans="1:4" ht="12.75">
      <c r="A1" s="5" t="s">
        <v>6</v>
      </c>
      <c r="C1" s="1" t="s">
        <v>21</v>
      </c>
      <c r="D1" s="1" t="s">
        <v>22</v>
      </c>
    </row>
    <row r="6" ht="12.75">
      <c r="A6" s="2" t="s">
        <v>21</v>
      </c>
    </row>
    <row r="10" ht="12.75">
      <c r="A10" s="2" t="s">
        <v>22</v>
      </c>
    </row>
  </sheetData>
  <hyperlinks>
    <hyperlink ref="C1" location="'Rodzaj zależności'!A1" display="Rodzaj zależności"/>
    <hyperlink ref="D1" location="'Siła zależności'!A1" display="Siła zależności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AB64"/>
  <sheetViews>
    <sheetView workbookViewId="0" topLeftCell="A1">
      <selection activeCell="D1" sqref="D1"/>
    </sheetView>
  </sheetViews>
  <sheetFormatPr defaultColWidth="9.140625" defaultRowHeight="12.75"/>
  <cols>
    <col min="1" max="14" width="15.7109375" style="2" customWidth="1"/>
    <col min="15" max="28" width="15.7109375" style="3" customWidth="1"/>
    <col min="29" max="16384" width="15.7109375" style="2" customWidth="1"/>
  </cols>
  <sheetData>
    <row r="1" spans="1:23" ht="12.75">
      <c r="A1" s="1" t="s">
        <v>6</v>
      </c>
      <c r="C1" s="1" t="s">
        <v>21</v>
      </c>
      <c r="D1" s="1" t="s">
        <v>22</v>
      </c>
      <c r="S1" s="3" t="s">
        <v>0</v>
      </c>
      <c r="T1" s="3" t="s">
        <v>1</v>
      </c>
      <c r="U1" s="3" t="s">
        <v>2</v>
      </c>
      <c r="V1" s="3" t="s">
        <v>5</v>
      </c>
      <c r="W1" s="3" t="s">
        <v>4</v>
      </c>
    </row>
    <row r="2" spans="19:23" ht="12.75">
      <c r="S2" s="3">
        <v>0</v>
      </c>
      <c r="T2" s="3">
        <f aca="true" ca="1" t="shared" si="0" ref="T2:T8">(S2-5)^2+RAND()</f>
        <v>25.493244303714363</v>
      </c>
      <c r="U2" s="3">
        <f>S2*T2</f>
        <v>0</v>
      </c>
      <c r="V2" s="3">
        <f>(S2-$U$12)^2*T2</f>
        <v>32.874243764266666</v>
      </c>
      <c r="W2" s="3">
        <f>(S2-$U$12)^3*T2</f>
        <v>-37.33112713932195</v>
      </c>
    </row>
    <row r="3" spans="19:23" ht="12.75">
      <c r="S3" s="3">
        <v>1</v>
      </c>
      <c r="T3" s="3">
        <f ca="1" t="shared" si="0"/>
        <v>16.155188309851432</v>
      </c>
      <c r="U3" s="3">
        <f aca="true" t="shared" si="1" ref="U3:U8">S3*T3</f>
        <v>16.155188309851432</v>
      </c>
      <c r="V3" s="3">
        <f aca="true" t="shared" si="2" ref="V3:V8">(S3-$U$12)^2*T3</f>
        <v>0.2969361150327427</v>
      </c>
      <c r="W3" s="3">
        <f aca="true" t="shared" si="3" ref="W3:W8">(S3-$U$12)^3*T3</f>
        <v>-0.04025673241437242</v>
      </c>
    </row>
    <row r="4" spans="19:23" ht="12.75">
      <c r="S4" s="3">
        <v>2</v>
      </c>
      <c r="T4" s="3">
        <f ca="1" t="shared" si="0"/>
        <v>9.200053076717719</v>
      </c>
      <c r="U4" s="3">
        <f t="shared" si="1"/>
        <v>18.400106153435438</v>
      </c>
      <c r="V4" s="3">
        <f t="shared" si="2"/>
        <v>6.874581431160685</v>
      </c>
      <c r="W4" s="3">
        <f t="shared" si="3"/>
        <v>5.942568883261173</v>
      </c>
    </row>
    <row r="5" spans="19:23" ht="12.75">
      <c r="S5" s="3">
        <v>3</v>
      </c>
      <c r="T5" s="3">
        <f ca="1" t="shared" si="0"/>
        <v>4.20637114811893</v>
      </c>
      <c r="U5" s="3">
        <f t="shared" si="1"/>
        <v>12.619113444356792</v>
      </c>
      <c r="V5" s="3">
        <f t="shared" si="2"/>
        <v>14.621705208416993</v>
      </c>
      <c r="W5" s="3">
        <f t="shared" si="3"/>
        <v>27.261091513145992</v>
      </c>
    </row>
    <row r="6" spans="19:23" ht="12.75">
      <c r="S6" s="3">
        <v>4</v>
      </c>
      <c r="T6" s="3">
        <f ca="1" t="shared" si="0"/>
        <v>1.910392270543058</v>
      </c>
      <c r="U6" s="3">
        <f t="shared" si="1"/>
        <v>7.641569082172232</v>
      </c>
      <c r="V6" s="3">
        <f t="shared" si="2"/>
        <v>15.674650018364622</v>
      </c>
      <c r="W6" s="3">
        <f t="shared" si="3"/>
        <v>44.898879511186934</v>
      </c>
    </row>
    <row r="7" spans="19:23" ht="12.75">
      <c r="S7" s="3">
        <v>5</v>
      </c>
      <c r="T7" s="3">
        <f ca="1" t="shared" si="0"/>
        <v>0.9635161457875752</v>
      </c>
      <c r="U7" s="3">
        <f t="shared" si="1"/>
        <v>4.817580728937876</v>
      </c>
      <c r="V7" s="3">
        <f t="shared" si="2"/>
        <v>14.388948271755675</v>
      </c>
      <c r="W7" s="3">
        <f t="shared" si="3"/>
        <v>55.605029906072346</v>
      </c>
    </row>
    <row r="8" spans="19:23" ht="12.75">
      <c r="S8" s="3">
        <v>6</v>
      </c>
      <c r="T8" s="3">
        <f ca="1" t="shared" si="0"/>
        <v>1.264039194531783</v>
      </c>
      <c r="U8" s="3">
        <f t="shared" si="1"/>
        <v>7.584235167190698</v>
      </c>
      <c r="V8" s="3">
        <f t="shared" si="2"/>
        <v>29.91050829458997</v>
      </c>
      <c r="W8" s="3">
        <f t="shared" si="3"/>
        <v>145.49746272760962</v>
      </c>
    </row>
    <row r="10" spans="20:23" ht="12.75">
      <c r="T10" s="3">
        <f>SUM(T2:T9)</f>
        <v>59.192804449264855</v>
      </c>
      <c r="U10" s="3">
        <f>SUM(U2:U9)</f>
        <v>67.21779288594448</v>
      </c>
      <c r="V10" s="3">
        <f>SUM(V2:V8)</f>
        <v>114.64157310358736</v>
      </c>
      <c r="W10" s="3">
        <f>SUM(W2:W8)</f>
        <v>241.83364866953974</v>
      </c>
    </row>
    <row r="12" spans="20:23" ht="12.75">
      <c r="T12" s="3" t="s">
        <v>3</v>
      </c>
      <c r="U12" s="3">
        <f>U10/T10</f>
        <v>1.1355737156119705</v>
      </c>
      <c r="V12" s="3">
        <f>V10/T10</f>
        <v>1.9367484641118597</v>
      </c>
      <c r="W12" s="3">
        <f>W10/T10</f>
        <v>4.0855244302002856</v>
      </c>
    </row>
    <row r="13" ht="12.75">
      <c r="T13" s="3">
        <v>10</v>
      </c>
    </row>
    <row r="14" spans="20:23" ht="12.75">
      <c r="T14" s="3">
        <v>20</v>
      </c>
      <c r="V14" s="3">
        <f>SQRT(V12)</f>
        <v>1.3916711048634516</v>
      </c>
      <c r="W14" s="3">
        <f>W12/V14^3</f>
        <v>1.5157863137566172</v>
      </c>
    </row>
    <row r="15" ht="12.75">
      <c r="T15" s="3">
        <v>40</v>
      </c>
    </row>
    <row r="16" ht="12.75">
      <c r="T16" s="3">
        <v>60</v>
      </c>
    </row>
    <row r="17" ht="12.75">
      <c r="T17" s="3">
        <v>40</v>
      </c>
    </row>
    <row r="18" spans="6:20" ht="18">
      <c r="F18" s="10" t="s">
        <v>7</v>
      </c>
      <c r="H18" s="9">
        <f>U62</f>
        <v>-0.03610911171686116</v>
      </c>
      <c r="T18" s="3">
        <v>20</v>
      </c>
    </row>
    <row r="19" ht="12.75">
      <c r="T19" s="3">
        <v>10</v>
      </c>
    </row>
    <row r="20" ht="12.75"/>
    <row r="21" ht="12.75"/>
    <row r="22" ht="12.75"/>
    <row r="23" ht="12.75"/>
    <row r="24" ht="12.75"/>
    <row r="25" ht="12.75">
      <c r="S25" s="3">
        <v>4</v>
      </c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26" ht="12.75">
      <c r="A40" s="4" t="s">
        <v>14</v>
      </c>
      <c r="B40" s="4"/>
      <c r="C40" s="4" t="s">
        <v>13</v>
      </c>
      <c r="D40" s="4"/>
      <c r="E40" s="4" t="s">
        <v>10</v>
      </c>
      <c r="F40" s="4"/>
      <c r="G40" s="4" t="s">
        <v>18</v>
      </c>
      <c r="H40" s="4"/>
      <c r="I40" s="4" t="s">
        <v>19</v>
      </c>
      <c r="J40" s="3"/>
      <c r="K40" s="3" t="s">
        <v>20</v>
      </c>
      <c r="L40" s="3"/>
      <c r="M40" s="4" t="s">
        <v>17</v>
      </c>
      <c r="N40" s="4"/>
      <c r="O40" s="4" t="s">
        <v>15</v>
      </c>
      <c r="Q40" s="7" t="s">
        <v>11</v>
      </c>
      <c r="X40" s="3" t="s">
        <v>12</v>
      </c>
      <c r="Z40" s="3" t="s">
        <v>16</v>
      </c>
    </row>
    <row r="41" spans="1:28" ht="12.75">
      <c r="A41" s="3">
        <f ca="1">X41+RAND()</f>
        <v>0.7741096696221097</v>
      </c>
      <c r="B41" s="3">
        <f ca="1">10-Z41+RAND()</f>
        <v>2.9064930121268526</v>
      </c>
      <c r="C41" s="3">
        <f ca="1">X41+RAND()</f>
        <v>1.0782798390252895</v>
      </c>
      <c r="D41" s="3">
        <f ca="1">10-Y41+RAND()</f>
        <v>8.581461782277923</v>
      </c>
      <c r="E41" s="3">
        <f ca="1">S41+RAND()</f>
        <v>0.5455153828982953</v>
      </c>
      <c r="F41" s="3">
        <f ca="1">10-S41+RAND()</f>
        <v>10.042993175554244</v>
      </c>
      <c r="G41" s="3">
        <f ca="1">AA41+RAND()</f>
        <v>3.4500703709515204</v>
      </c>
      <c r="H41" s="3">
        <f ca="1">AB41+RAND()</f>
        <v>9.637293981370647</v>
      </c>
      <c r="I41" s="3">
        <f ca="1">S41+RAND()</f>
        <v>0.6385473669943815</v>
      </c>
      <c r="J41" s="3">
        <f ca="1">0.2*I41^2-2*I41+6+RAND()</f>
        <v>5.306987097525294</v>
      </c>
      <c r="K41" s="3">
        <f ca="1">S41+RAND()</f>
        <v>0.48776409813996846</v>
      </c>
      <c r="L41" s="3">
        <f ca="1">(K41^3-13*K41^2+50*K41-22)/10+RAND()*2</f>
        <v>0.16448518097721215</v>
      </c>
      <c r="M41" s="3">
        <f ca="1">X41+RAND()</f>
        <v>0.5488965950186759</v>
      </c>
      <c r="N41" s="3">
        <f ca="1">Z41+RAND()</f>
        <v>7.441210421912443</v>
      </c>
      <c r="O41" s="3">
        <f ca="1">X41+RAND()</f>
        <v>1.050582366957772</v>
      </c>
      <c r="P41" s="3">
        <f ca="1">Y41+RAND()</f>
        <v>2.481340741461776</v>
      </c>
      <c r="Q41" s="3">
        <f ca="1">S41+RAND()</f>
        <v>0.7717216476671078</v>
      </c>
      <c r="R41" s="3">
        <f ca="1">S41+RAND()</f>
        <v>0.4594586194537016</v>
      </c>
      <c r="S41" s="7">
        <v>0.25</v>
      </c>
      <c r="T41" s="3">
        <v>3.9101255233720678</v>
      </c>
      <c r="U41" s="3">
        <v>9.474180374147087</v>
      </c>
      <c r="X41" s="3">
        <v>0.25</v>
      </c>
      <c r="Y41" s="3">
        <v>2</v>
      </c>
      <c r="Z41" s="3">
        <v>7.3</v>
      </c>
      <c r="AA41" s="3">
        <v>2.9744039529105493</v>
      </c>
      <c r="AB41" s="3">
        <v>9.373701517766373</v>
      </c>
    </row>
    <row r="42" spans="1:28" ht="12.75">
      <c r="A42" s="3">
        <f aca="true" ca="1" t="shared" si="4" ref="A42:A60">X42+RAND()</f>
        <v>1.0316861184797266</v>
      </c>
      <c r="B42" s="3">
        <f aca="true" ca="1" t="shared" si="5" ref="B42:B60">10-Z42+RAND()</f>
        <v>6.014430932135974</v>
      </c>
      <c r="C42" s="3">
        <f aca="true" ca="1" t="shared" si="6" ref="C42:C60">X42+RAND()</f>
        <v>0.9652891265352557</v>
      </c>
      <c r="D42" s="3">
        <f aca="true" ca="1" t="shared" si="7" ref="D42:D60">10-Y42+RAND()</f>
        <v>6.861247040284335</v>
      </c>
      <c r="E42" s="3">
        <f aca="true" ca="1" t="shared" si="8" ref="E42:E60">S42+RAND()</f>
        <v>1.443465227855356</v>
      </c>
      <c r="F42" s="3">
        <f aca="true" ca="1" t="shared" si="9" ref="F42:F60">10-S42+RAND()</f>
        <v>10.232969854581848</v>
      </c>
      <c r="G42" s="3">
        <f aca="true" ca="1" t="shared" si="10" ref="G42:G60">AA42+RAND()</f>
        <v>7.2660679236187695</v>
      </c>
      <c r="H42" s="3">
        <f aca="true" ca="1" t="shared" si="11" ref="H42:H60">AB42+RAND()</f>
        <v>4.9823259240882996</v>
      </c>
      <c r="I42" s="3">
        <f aca="true" ca="1" t="shared" si="12" ref="I42:I60">S42+RAND()</f>
        <v>1.653113604213857</v>
      </c>
      <c r="J42" s="3">
        <f aca="true" ca="1" t="shared" si="13" ref="J42:J60">0.2*I42^2-2*I42+6+RAND()</f>
        <v>3.933009410086078</v>
      </c>
      <c r="K42" s="3">
        <f aca="true" ca="1" t="shared" si="14" ref="K42:K60">S42+RAND()</f>
        <v>1.436978594504938</v>
      </c>
      <c r="L42" s="3">
        <f aca="true" ca="1" t="shared" si="15" ref="L42:L60">(K42^3-13*K42^2+50*K42-22)/10+RAND()*2</f>
        <v>3.7293259723198267</v>
      </c>
      <c r="M42" s="3">
        <f aca="true" ca="1" t="shared" si="16" ref="M42:M60">X42+RAND()</f>
        <v>1.0587022940599995</v>
      </c>
      <c r="N42" s="3">
        <f aca="true" ca="1" t="shared" si="17" ref="N42:N60">Z42+RAND()</f>
        <v>4.167784036570557</v>
      </c>
      <c r="O42" s="3">
        <f aca="true" ca="1" t="shared" si="18" ref="O42:O60">X42+RAND()</f>
        <v>1.2572302649695786</v>
      </c>
      <c r="P42" s="3">
        <f aca="true" ca="1" t="shared" si="19" ref="P42:P60">Y42+RAND()</f>
        <v>4.601848130918969</v>
      </c>
      <c r="Q42" s="3">
        <f aca="true" ca="1" t="shared" si="20" ref="Q42:Q60">S42+RAND()</f>
        <v>0.8051954673094495</v>
      </c>
      <c r="R42" s="3">
        <f aca="true" ca="1" t="shared" si="21" ref="R42:R60">S42+RAND()</f>
        <v>1.0206308796291363</v>
      </c>
      <c r="S42" s="7">
        <v>0.75</v>
      </c>
      <c r="T42" s="3">
        <v>7.526654215265792</v>
      </c>
      <c r="U42" s="3">
        <v>5.055440401512317</v>
      </c>
      <c r="X42" s="3">
        <v>0.75</v>
      </c>
      <c r="Y42" s="3">
        <v>4</v>
      </c>
      <c r="Z42" s="3">
        <v>4</v>
      </c>
      <c r="AA42" s="3">
        <v>6.9333811661174245</v>
      </c>
      <c r="AB42" s="3">
        <v>4.849702439230361</v>
      </c>
    </row>
    <row r="43" spans="1:28" ht="12.75">
      <c r="A43" s="3">
        <f ca="1" t="shared" si="4"/>
        <v>2.391173438417966</v>
      </c>
      <c r="B43" s="3">
        <f ca="1" t="shared" si="5"/>
        <v>9.128483279118349</v>
      </c>
      <c r="C43" s="3">
        <f ca="1" t="shared" si="6"/>
        <v>2.1196763322467156</v>
      </c>
      <c r="D43" s="3">
        <f ca="1" t="shared" si="7"/>
        <v>9.746268526659225</v>
      </c>
      <c r="E43" s="3">
        <f ca="1" t="shared" si="8"/>
        <v>2.2095897435996266</v>
      </c>
      <c r="F43" s="3">
        <f ca="1" t="shared" si="9"/>
        <v>9.27705866554447</v>
      </c>
      <c r="G43" s="3">
        <f ca="1" t="shared" si="10"/>
        <v>1.9137537299235534</v>
      </c>
      <c r="H43" s="3">
        <f ca="1" t="shared" si="11"/>
        <v>5.834841720117776</v>
      </c>
      <c r="I43" s="3">
        <f ca="1" t="shared" si="12"/>
        <v>1.3678366646055062</v>
      </c>
      <c r="J43" s="3">
        <f ca="1" t="shared" si="13"/>
        <v>3.779603264785928</v>
      </c>
      <c r="K43" s="3">
        <f ca="1" t="shared" si="14"/>
        <v>2.2148806861554258</v>
      </c>
      <c r="L43" s="3">
        <f ca="1" t="shared" si="15"/>
        <v>3.9200429155179295</v>
      </c>
      <c r="M43" s="3">
        <f ca="1" t="shared" si="16"/>
        <v>2.8974291553463596</v>
      </c>
      <c r="N43" s="3">
        <f ca="1" t="shared" si="17"/>
        <v>1.398710396030729</v>
      </c>
      <c r="O43" s="3">
        <f ca="1" t="shared" si="18"/>
        <v>2.7125394498442095</v>
      </c>
      <c r="P43" s="3">
        <f ca="1" t="shared" si="19"/>
        <v>1.521184570794948</v>
      </c>
      <c r="Q43" s="3">
        <f ca="1" t="shared" si="20"/>
        <v>2.002160813779377</v>
      </c>
      <c r="R43" s="3">
        <f ca="1" t="shared" si="21"/>
        <v>2.226266907354976</v>
      </c>
      <c r="S43" s="7">
        <v>1.25</v>
      </c>
      <c r="T43" s="3">
        <v>1.996638063991121</v>
      </c>
      <c r="U43" s="3">
        <v>5.603982103069993</v>
      </c>
      <c r="X43" s="3">
        <v>2</v>
      </c>
      <c r="Y43" s="3">
        <v>1.25</v>
      </c>
      <c r="Z43" s="3">
        <v>1.25</v>
      </c>
      <c r="AA43" s="3">
        <v>1.0409256813768586</v>
      </c>
      <c r="AB43" s="3">
        <v>5.044386802128226</v>
      </c>
    </row>
    <row r="44" spans="1:28" ht="12.75">
      <c r="A44" s="3">
        <f ca="1" t="shared" si="4"/>
        <v>2.274533168121792</v>
      </c>
      <c r="B44" s="3">
        <f ca="1" t="shared" si="5"/>
        <v>3.7204427276382592</v>
      </c>
      <c r="C44" s="3">
        <f ca="1" t="shared" si="6"/>
        <v>2.6814560244618866</v>
      </c>
      <c r="D44" s="3">
        <f ca="1" t="shared" si="7"/>
        <v>9.076526059819333</v>
      </c>
      <c r="E44" s="3">
        <f ca="1" t="shared" si="8"/>
        <v>2.5377900317910775</v>
      </c>
      <c r="F44" s="3">
        <f ca="1" t="shared" si="9"/>
        <v>8.95746607586194</v>
      </c>
      <c r="G44" s="3">
        <f ca="1" t="shared" si="10"/>
        <v>3.2228477246548977</v>
      </c>
      <c r="H44" s="3">
        <f ca="1" t="shared" si="11"/>
        <v>9.581091321585749</v>
      </c>
      <c r="I44" s="3">
        <f ca="1" t="shared" si="12"/>
        <v>2.742010487427737</v>
      </c>
      <c r="J44" s="3">
        <f ca="1" t="shared" si="13"/>
        <v>2.6054483973590146</v>
      </c>
      <c r="K44" s="3">
        <f ca="1" t="shared" si="14"/>
        <v>2.592637868283056</v>
      </c>
      <c r="L44" s="3">
        <f ca="1" t="shared" si="15"/>
        <v>4.820288229458413</v>
      </c>
      <c r="M44" s="3">
        <f ca="1" t="shared" si="16"/>
        <v>1.9182986561878264</v>
      </c>
      <c r="N44" s="3">
        <f ca="1" t="shared" si="17"/>
        <v>7.646866549488249</v>
      </c>
      <c r="O44" s="3">
        <f ca="1" t="shared" si="18"/>
        <v>1.847316223558682</v>
      </c>
      <c r="P44" s="3">
        <f ca="1" t="shared" si="19"/>
        <v>2.1850153368657947</v>
      </c>
      <c r="Q44" s="3">
        <f ca="1" t="shared" si="20"/>
        <v>2.691919416109643</v>
      </c>
      <c r="R44" s="3">
        <f ca="1" t="shared" si="21"/>
        <v>2.3165593091976975</v>
      </c>
      <c r="S44" s="7">
        <v>1.75</v>
      </c>
      <c r="T44" s="3">
        <v>3.9102368570771793</v>
      </c>
      <c r="U44" s="3">
        <v>9.685262627060359</v>
      </c>
      <c r="X44" s="3">
        <v>1.75</v>
      </c>
      <c r="Y44" s="3">
        <v>1.75</v>
      </c>
      <c r="Z44" s="3">
        <v>7</v>
      </c>
      <c r="AA44" s="3">
        <v>3.03605370131506</v>
      </c>
      <c r="AB44" s="3">
        <v>9.196670615205617</v>
      </c>
    </row>
    <row r="45" spans="1:28" ht="12.75">
      <c r="A45" s="3">
        <f ca="1" t="shared" si="4"/>
        <v>4.538640094713389</v>
      </c>
      <c r="B45" s="3">
        <f ca="1" t="shared" si="5"/>
        <v>3.2375605820379265</v>
      </c>
      <c r="C45" s="3">
        <f ca="1" t="shared" si="6"/>
        <v>4.505212951358429</v>
      </c>
      <c r="D45" s="3">
        <f ca="1" t="shared" si="7"/>
        <v>3.9036386997633405</v>
      </c>
      <c r="E45" s="3">
        <f ca="1" t="shared" si="8"/>
        <v>2.834905395609848</v>
      </c>
      <c r="F45" s="3">
        <f ca="1" t="shared" si="9"/>
        <v>8.011207945614203</v>
      </c>
      <c r="G45" s="3">
        <f ca="1" t="shared" si="10"/>
        <v>3.399943119294239</v>
      </c>
      <c r="H45" s="3">
        <f ca="1" t="shared" si="11"/>
        <v>8.459747613318562</v>
      </c>
      <c r="I45" s="3">
        <f ca="1" t="shared" si="12"/>
        <v>2.926436308197503</v>
      </c>
      <c r="J45" s="3">
        <f ca="1" t="shared" si="13"/>
        <v>2.245038889821865</v>
      </c>
      <c r="K45" s="3">
        <f ca="1" t="shared" si="14"/>
        <v>2.6437583670559963</v>
      </c>
      <c r="L45" s="3">
        <f ca="1" t="shared" si="15"/>
        <v>4.412378475501862</v>
      </c>
      <c r="M45" s="3">
        <f ca="1" t="shared" si="16"/>
        <v>4.548066449240405</v>
      </c>
      <c r="N45" s="3">
        <f ca="1" t="shared" si="17"/>
        <v>7.286882982847919</v>
      </c>
      <c r="O45" s="3">
        <f ca="1" t="shared" si="18"/>
        <v>4.805471812727019</v>
      </c>
      <c r="P45" s="3">
        <f ca="1" t="shared" si="19"/>
        <v>7.872116296754776</v>
      </c>
      <c r="Q45" s="3">
        <f ca="1" t="shared" si="20"/>
        <v>2.702469951453093</v>
      </c>
      <c r="R45" s="3">
        <f ca="1" t="shared" si="21"/>
        <v>2.9887564220984038</v>
      </c>
      <c r="S45" s="7">
        <v>2.25</v>
      </c>
      <c r="T45" s="3">
        <v>2.990805365961914</v>
      </c>
      <c r="U45" s="3">
        <v>8.004712814190315</v>
      </c>
      <c r="X45" s="3">
        <v>4</v>
      </c>
      <c r="Y45" s="3">
        <v>7</v>
      </c>
      <c r="Z45" s="3">
        <v>7</v>
      </c>
      <c r="AA45" s="3">
        <v>2.615381934371257</v>
      </c>
      <c r="AB45" s="3">
        <v>7.779247460114888</v>
      </c>
    </row>
    <row r="46" spans="1:28" ht="12.75">
      <c r="A46" s="3">
        <f ca="1" t="shared" si="4"/>
        <v>3.938293643029363</v>
      </c>
      <c r="B46" s="3">
        <f ca="1" t="shared" si="5"/>
        <v>5.08047396171499</v>
      </c>
      <c r="C46" s="3">
        <f ca="1" t="shared" si="6"/>
        <v>3.3357485356381966</v>
      </c>
      <c r="D46" s="3">
        <f ca="1" t="shared" si="7"/>
        <v>5.717452931853164</v>
      </c>
      <c r="E46" s="3">
        <f ca="1" t="shared" si="8"/>
        <v>3.024609688383348</v>
      </c>
      <c r="F46" s="3">
        <f ca="1" t="shared" si="9"/>
        <v>8.226092744622955</v>
      </c>
      <c r="G46" s="3">
        <f ca="1" t="shared" si="10"/>
        <v>2.8832872199518387</v>
      </c>
      <c r="H46" s="3">
        <f ca="1" t="shared" si="11"/>
        <v>2.1209042181453315</v>
      </c>
      <c r="I46" s="3">
        <f ca="1" t="shared" si="12"/>
        <v>3.055379830362109</v>
      </c>
      <c r="J46" s="3">
        <f ca="1" t="shared" si="13"/>
        <v>2.447115266494867</v>
      </c>
      <c r="K46" s="3">
        <f ca="1" t="shared" si="14"/>
        <v>3.3320128100676873</v>
      </c>
      <c r="L46" s="3">
        <f ca="1" t="shared" si="15"/>
        <v>4.412441451467542</v>
      </c>
      <c r="M46" s="3">
        <f ca="1" t="shared" si="16"/>
        <v>3.3466248242989716</v>
      </c>
      <c r="N46" s="3">
        <f ca="1" t="shared" si="17"/>
        <v>5.103290171399216</v>
      </c>
      <c r="O46" s="3">
        <f ca="1" t="shared" si="18"/>
        <v>3.082499126884521</v>
      </c>
      <c r="P46" s="3">
        <f ca="1" t="shared" si="19"/>
        <v>5.760949147456786</v>
      </c>
      <c r="Q46" s="3">
        <f ca="1" t="shared" si="20"/>
        <v>2.771819200010901</v>
      </c>
      <c r="R46" s="3">
        <f ca="1" t="shared" si="21"/>
        <v>3.4819681910688027</v>
      </c>
      <c r="S46" s="7">
        <v>2.75</v>
      </c>
      <c r="T46" s="3">
        <v>2.598751409905786</v>
      </c>
      <c r="U46" s="3">
        <v>2.4597635803511024</v>
      </c>
      <c r="X46" s="3">
        <v>3</v>
      </c>
      <c r="Y46" s="3">
        <v>5</v>
      </c>
      <c r="Z46" s="3">
        <v>5</v>
      </c>
      <c r="AA46" s="3">
        <v>2.102575788321497</v>
      </c>
      <c r="AB46" s="3">
        <v>1.5100871054203702</v>
      </c>
    </row>
    <row r="47" spans="1:28" ht="12.75">
      <c r="A47" s="3">
        <f ca="1" t="shared" si="4"/>
        <v>3.8790024143392587</v>
      </c>
      <c r="B47" s="3">
        <f ca="1" t="shared" si="5"/>
        <v>2.299519665931805</v>
      </c>
      <c r="C47" s="3">
        <f ca="1" t="shared" si="6"/>
        <v>3.4892952421672585</v>
      </c>
      <c r="D47" s="3">
        <f ca="1" t="shared" si="7"/>
        <v>7.204351040977034</v>
      </c>
      <c r="E47" s="3">
        <f ca="1" t="shared" si="8"/>
        <v>3.368697565326296</v>
      </c>
      <c r="F47" s="3">
        <f ca="1" t="shared" si="9"/>
        <v>7.358597425552178</v>
      </c>
      <c r="G47" s="3">
        <f ca="1" t="shared" si="10"/>
        <v>3.614428488509656</v>
      </c>
      <c r="H47" s="3">
        <f ca="1" t="shared" si="11"/>
        <v>10.180587956626127</v>
      </c>
      <c r="I47" s="3">
        <f ca="1" t="shared" si="12"/>
        <v>3.2955357230540656</v>
      </c>
      <c r="J47" s="3">
        <f ca="1" t="shared" si="13"/>
        <v>1.7208216297182877</v>
      </c>
      <c r="K47" s="3">
        <f ca="1" t="shared" si="14"/>
        <v>4.150023002110326</v>
      </c>
      <c r="L47" s="3">
        <f ca="1" t="shared" si="15"/>
        <v>4.85363691167267</v>
      </c>
      <c r="M47" s="3">
        <f ca="1" t="shared" si="16"/>
        <v>3.3359456467812665</v>
      </c>
      <c r="N47" s="3">
        <f ca="1" t="shared" si="17"/>
        <v>8.886648559091686</v>
      </c>
      <c r="O47" s="3">
        <f ca="1" t="shared" si="18"/>
        <v>3.6331299677359215</v>
      </c>
      <c r="P47" s="3">
        <f ca="1" t="shared" si="19"/>
        <v>3.9202461318778465</v>
      </c>
      <c r="Q47" s="3">
        <f ca="1" t="shared" si="20"/>
        <v>3.6925227415010085</v>
      </c>
      <c r="R47" s="3">
        <f ca="1" t="shared" si="21"/>
        <v>3.3795804386562853</v>
      </c>
      <c r="S47" s="7">
        <v>3.25</v>
      </c>
      <c r="T47" s="3">
        <v>3.0062682059214785</v>
      </c>
      <c r="U47" s="3">
        <v>10.900680235477907</v>
      </c>
      <c r="X47" s="3">
        <v>3.25</v>
      </c>
      <c r="Y47" s="3">
        <v>3.25</v>
      </c>
      <c r="Z47" s="3">
        <v>8</v>
      </c>
      <c r="AA47" s="3">
        <v>2.6787323334554225</v>
      </c>
      <c r="AB47" s="3">
        <v>9.943516865704359</v>
      </c>
    </row>
    <row r="48" spans="1:28" ht="12.75">
      <c r="A48" s="3">
        <f ca="1" t="shared" si="4"/>
        <v>4.197216547895923</v>
      </c>
      <c r="B48" s="3">
        <f ca="1" t="shared" si="5"/>
        <v>7.733999130095212</v>
      </c>
      <c r="C48" s="3">
        <f ca="1" t="shared" si="6"/>
        <v>4.257594627163688</v>
      </c>
      <c r="D48" s="3">
        <f ca="1" t="shared" si="7"/>
        <v>8.797037499691264</v>
      </c>
      <c r="E48" s="3">
        <f ca="1" t="shared" si="8"/>
        <v>4.366814843187723</v>
      </c>
      <c r="F48" s="3">
        <f ca="1" t="shared" si="9"/>
        <v>6.366488184123173</v>
      </c>
      <c r="G48" s="3">
        <f ca="1" t="shared" si="10"/>
        <v>7.764626379827956</v>
      </c>
      <c r="H48" s="3">
        <f ca="1" t="shared" si="11"/>
        <v>3.38977725530477</v>
      </c>
      <c r="I48" s="3">
        <f ca="1" t="shared" si="12"/>
        <v>4.403980671686622</v>
      </c>
      <c r="J48" s="3">
        <f ca="1" t="shared" si="13"/>
        <v>1.3809126713621152</v>
      </c>
      <c r="K48" s="3">
        <f ca="1" t="shared" si="14"/>
        <v>4.74944329894476</v>
      </c>
      <c r="L48" s="3">
        <f ca="1" t="shared" si="15"/>
        <v>2.9367930742993944</v>
      </c>
      <c r="M48" s="3">
        <f ca="1" t="shared" si="16"/>
        <v>3.8493054298015075</v>
      </c>
      <c r="N48" s="3">
        <f ca="1" t="shared" si="17"/>
        <v>3.352079904212716</v>
      </c>
      <c r="O48" s="3">
        <f ca="1" t="shared" si="18"/>
        <v>3.806042584482001</v>
      </c>
      <c r="P48" s="3">
        <f ca="1" t="shared" si="19"/>
        <v>2.1410484747924556</v>
      </c>
      <c r="Q48" s="3">
        <f ca="1" t="shared" si="20"/>
        <v>4.307439605094037</v>
      </c>
      <c r="R48" s="3">
        <f ca="1" t="shared" si="21"/>
        <v>4.4623485212757465</v>
      </c>
      <c r="S48" s="7">
        <v>3.75</v>
      </c>
      <c r="T48" s="3">
        <v>7.611101153572021</v>
      </c>
      <c r="U48" s="3">
        <v>3.2356177778982023</v>
      </c>
      <c r="X48" s="3">
        <v>3.75</v>
      </c>
      <c r="Y48" s="3">
        <v>2</v>
      </c>
      <c r="Z48" s="3">
        <v>2.4</v>
      </c>
      <c r="AA48" s="3">
        <v>7.392408082502087</v>
      </c>
      <c r="AB48" s="3">
        <v>2.9530482529923585</v>
      </c>
    </row>
    <row r="49" spans="1:28" ht="12.75">
      <c r="A49" s="3">
        <f ca="1" t="shared" si="4"/>
        <v>5.929214005718825</v>
      </c>
      <c r="B49" s="3">
        <f ca="1" t="shared" si="5"/>
        <v>3.904735958628774</v>
      </c>
      <c r="C49" s="3">
        <f ca="1" t="shared" si="6"/>
        <v>5.115886158261393</v>
      </c>
      <c r="D49" s="3">
        <f ca="1" t="shared" si="7"/>
        <v>3.554054159625683</v>
      </c>
      <c r="E49" s="3">
        <f ca="1" t="shared" si="8"/>
        <v>5.224343376044979</v>
      </c>
      <c r="F49" s="3">
        <f ca="1" t="shared" si="9"/>
        <v>6.147222619358236</v>
      </c>
      <c r="G49" s="3">
        <f ca="1" t="shared" si="10"/>
        <v>4.494030271976627</v>
      </c>
      <c r="H49" s="3">
        <f ca="1" t="shared" si="11"/>
        <v>8.110738814697626</v>
      </c>
      <c r="I49" s="3">
        <f ca="1" t="shared" si="12"/>
        <v>4.859155069603334</v>
      </c>
      <c r="J49" s="3">
        <f ca="1" t="shared" si="13"/>
        <v>1.0670932829999005</v>
      </c>
      <c r="K49" s="3">
        <f ca="1" t="shared" si="14"/>
        <v>5.23960885131259</v>
      </c>
      <c r="L49" s="3">
        <f ca="1" t="shared" si="15"/>
        <v>2.7393754998255195</v>
      </c>
      <c r="M49" s="3">
        <f ca="1" t="shared" si="16"/>
        <v>5.949979257949825</v>
      </c>
      <c r="N49" s="3">
        <f ca="1" t="shared" si="17"/>
        <v>7.981825798257379</v>
      </c>
      <c r="O49" s="3">
        <f ca="1" t="shared" si="18"/>
        <v>5.853384545945931</v>
      </c>
      <c r="P49" s="3">
        <f ca="1" t="shared" si="19"/>
        <v>7.311343179184059</v>
      </c>
      <c r="Q49" s="3">
        <f ca="1" t="shared" si="20"/>
        <v>4.627769751690378</v>
      </c>
      <c r="R49" s="3">
        <f ca="1" t="shared" si="21"/>
        <v>4.993496978599944</v>
      </c>
      <c r="S49" s="7">
        <v>4.25</v>
      </c>
      <c r="T49" s="3">
        <v>4.56250805880566</v>
      </c>
      <c r="U49" s="3">
        <v>8.64459428890607</v>
      </c>
      <c r="X49" s="3">
        <v>5</v>
      </c>
      <c r="Y49" s="3">
        <v>7</v>
      </c>
      <c r="Z49" s="3">
        <v>7</v>
      </c>
      <c r="AA49" s="3">
        <v>4.000162637952959</v>
      </c>
      <c r="AB49" s="3">
        <v>7.710537336018075</v>
      </c>
    </row>
    <row r="50" spans="1:28" ht="12.75">
      <c r="A50" s="3">
        <f ca="1" t="shared" si="4"/>
        <v>2.6688532228296804</v>
      </c>
      <c r="B50" s="3">
        <f ca="1" t="shared" si="5"/>
        <v>2.4720965472230363</v>
      </c>
      <c r="C50" s="3">
        <f ca="1" t="shared" si="6"/>
        <v>2.099523844818868</v>
      </c>
      <c r="D50" s="3">
        <f ca="1" t="shared" si="7"/>
        <v>2.7893107871947826</v>
      </c>
      <c r="E50" s="3">
        <f ca="1" t="shared" si="8"/>
        <v>5.3773697136046605</v>
      </c>
      <c r="F50" s="3">
        <f ca="1" t="shared" si="9"/>
        <v>5.746887902101735</v>
      </c>
      <c r="G50" s="3">
        <f ca="1" t="shared" si="10"/>
        <v>7.41095308391959</v>
      </c>
      <c r="H50" s="3">
        <f ca="1" t="shared" si="11"/>
        <v>10.287181355598705</v>
      </c>
      <c r="I50" s="3">
        <f ca="1" t="shared" si="12"/>
        <v>5.651917710774682</v>
      </c>
      <c r="J50" s="3">
        <f ca="1" t="shared" si="13"/>
        <v>1.450213600804732</v>
      </c>
      <c r="K50" s="3">
        <f ca="1" t="shared" si="14"/>
        <v>5.273694464049884</v>
      </c>
      <c r="L50" s="3">
        <f ca="1" t="shared" si="15"/>
        <v>3.711724818527799</v>
      </c>
      <c r="M50" s="3">
        <f ca="1" t="shared" si="16"/>
        <v>2.324537982185638</v>
      </c>
      <c r="N50" s="3">
        <f ca="1" t="shared" si="17"/>
        <v>8.801146052668598</v>
      </c>
      <c r="O50" s="3">
        <f ca="1" t="shared" si="18"/>
        <v>2.307215786797859</v>
      </c>
      <c r="P50" s="3">
        <f ca="1" t="shared" si="19"/>
        <v>8.441781399282437</v>
      </c>
      <c r="Q50" s="3">
        <f ca="1" t="shared" si="20"/>
        <v>5.745059735640076</v>
      </c>
      <c r="R50" s="3">
        <f ca="1" t="shared" si="21"/>
        <v>4.96679874834157</v>
      </c>
      <c r="S50" s="7">
        <v>4.75</v>
      </c>
      <c r="T50" s="3">
        <v>7.834210778519875</v>
      </c>
      <c r="U50" s="3">
        <v>9.968790316086313</v>
      </c>
      <c r="X50" s="3">
        <v>2</v>
      </c>
      <c r="Y50" s="3">
        <v>8</v>
      </c>
      <c r="Z50" s="3">
        <v>8</v>
      </c>
      <c r="AA50" s="3">
        <v>7.300447033515716</v>
      </c>
      <c r="AB50" s="3">
        <v>9.803586157843561</v>
      </c>
    </row>
    <row r="51" spans="1:28" ht="12.75">
      <c r="A51" s="3">
        <f ca="1" t="shared" si="4"/>
        <v>3.876040345161684</v>
      </c>
      <c r="B51" s="3">
        <f ca="1" t="shared" si="5"/>
        <v>3.3657566800949077</v>
      </c>
      <c r="C51" s="3">
        <f ca="1" t="shared" si="6"/>
        <v>3.566479225208438</v>
      </c>
      <c r="D51" s="3">
        <f ca="1" t="shared" si="7"/>
        <v>3.394626555155191</v>
      </c>
      <c r="E51" s="3">
        <f ca="1" t="shared" si="8"/>
        <v>5.9756435910635135</v>
      </c>
      <c r="F51" s="3">
        <f ca="1" t="shared" si="9"/>
        <v>5.161224889397306</v>
      </c>
      <c r="G51" s="3">
        <f ca="1" t="shared" si="10"/>
        <v>3.839066545571267</v>
      </c>
      <c r="H51" s="3">
        <f ca="1" t="shared" si="11"/>
        <v>1.4852473506038053</v>
      </c>
      <c r="I51" s="3">
        <f ca="1" t="shared" si="12"/>
        <v>6.11670974416272</v>
      </c>
      <c r="J51" s="3">
        <f ca="1" t="shared" si="13"/>
        <v>1.368358560276509</v>
      </c>
      <c r="K51" s="3">
        <f ca="1" t="shared" si="14"/>
        <v>5.97102934568559</v>
      </c>
      <c r="L51" s="3">
        <f ca="1" t="shared" si="15"/>
        <v>2.88484237263841</v>
      </c>
      <c r="M51" s="3">
        <f ca="1" t="shared" si="16"/>
        <v>3.7253715579617444</v>
      </c>
      <c r="N51" s="3">
        <f ca="1" t="shared" si="17"/>
        <v>7.375776199692218</v>
      </c>
      <c r="O51" s="3">
        <f ca="1" t="shared" si="18"/>
        <v>3.963687683378536</v>
      </c>
      <c r="P51" s="3">
        <f ca="1" t="shared" si="19"/>
        <v>7.374487451091391</v>
      </c>
      <c r="Q51" s="3">
        <f ca="1" t="shared" si="20"/>
        <v>5.868278867595594</v>
      </c>
      <c r="R51" s="3">
        <f ca="1" t="shared" si="21"/>
        <v>5.36552745248537</v>
      </c>
      <c r="S51" s="7">
        <v>5.25</v>
      </c>
      <c r="T51" s="3">
        <v>3.6071099161327997</v>
      </c>
      <c r="U51" s="3">
        <v>1.0035973956906918</v>
      </c>
      <c r="X51" s="3">
        <v>3</v>
      </c>
      <c r="Y51" s="3">
        <v>7</v>
      </c>
      <c r="Z51" s="3">
        <v>7</v>
      </c>
      <c r="AA51" s="3">
        <v>3.1329261816258747</v>
      </c>
      <c r="AB51" s="3">
        <v>0.5812997477150561</v>
      </c>
    </row>
    <row r="52" spans="1:28" ht="12.75">
      <c r="A52" s="3">
        <f ca="1" t="shared" si="4"/>
        <v>4.235065467602001</v>
      </c>
      <c r="B52" s="3">
        <f ca="1" t="shared" si="5"/>
        <v>5.189941026382349</v>
      </c>
      <c r="C52" s="3">
        <f ca="1" t="shared" si="6"/>
        <v>4.520990771807356</v>
      </c>
      <c r="D52" s="3">
        <f ca="1" t="shared" si="7"/>
        <v>4.273186665189511</v>
      </c>
      <c r="E52" s="3">
        <f ca="1" t="shared" si="8"/>
        <v>6.275424148469563</v>
      </c>
      <c r="F52" s="3">
        <f ca="1" t="shared" si="9"/>
        <v>4.961548543352446</v>
      </c>
      <c r="G52" s="3">
        <f ca="1" t="shared" si="10"/>
        <v>1.9505869993176215</v>
      </c>
      <c r="H52" s="3">
        <f ca="1" t="shared" si="11"/>
        <v>4.5722652455046475</v>
      </c>
      <c r="I52" s="3">
        <f ca="1" t="shared" si="12"/>
        <v>6.198028350065212</v>
      </c>
      <c r="J52" s="3">
        <f ca="1" t="shared" si="13"/>
        <v>1.6791592417755803</v>
      </c>
      <c r="K52" s="3">
        <f ca="1" t="shared" si="14"/>
        <v>6.3630691733780065</v>
      </c>
      <c r="L52" s="3">
        <f ca="1" t="shared" si="15"/>
        <v>2.824401462144183</v>
      </c>
      <c r="M52" s="3">
        <f ca="1" t="shared" si="16"/>
        <v>4.992366832614566</v>
      </c>
      <c r="N52" s="3">
        <f ca="1" t="shared" si="17"/>
        <v>6.444142368979589</v>
      </c>
      <c r="O52" s="3">
        <f ca="1" t="shared" si="18"/>
        <v>4.57715514819767</v>
      </c>
      <c r="P52" s="3">
        <f ca="1" t="shared" si="19"/>
        <v>6.651392860196848</v>
      </c>
      <c r="Q52" s="3">
        <f ca="1" t="shared" si="20"/>
        <v>5.9017998147504676</v>
      </c>
      <c r="R52" s="3">
        <f ca="1" t="shared" si="21"/>
        <v>6.199675383101775</v>
      </c>
      <c r="S52" s="7">
        <v>5.75</v>
      </c>
      <c r="T52" s="3">
        <v>1.6404826244193034</v>
      </c>
      <c r="U52" s="3">
        <v>4.173642903988538</v>
      </c>
      <c r="X52" s="3">
        <v>4</v>
      </c>
      <c r="Y52" s="3">
        <v>5.75</v>
      </c>
      <c r="Z52" s="3">
        <v>5.75</v>
      </c>
      <c r="AA52" s="3">
        <v>1.0580923095659895</v>
      </c>
      <c r="AB52" s="3">
        <v>3.637842247582199</v>
      </c>
    </row>
    <row r="53" spans="1:28" ht="12.75">
      <c r="A53" s="3">
        <f ca="1" t="shared" si="4"/>
        <v>6.75487619555569</v>
      </c>
      <c r="B53" s="3">
        <f ca="1" t="shared" si="5"/>
        <v>8.055306756474122</v>
      </c>
      <c r="C53" s="3">
        <f ca="1" t="shared" si="6"/>
        <v>7.080542584102041</v>
      </c>
      <c r="D53" s="3">
        <f ca="1" t="shared" si="7"/>
        <v>8.962348390924653</v>
      </c>
      <c r="E53" s="3">
        <f ca="1" t="shared" si="8"/>
        <v>6.68426943482079</v>
      </c>
      <c r="F53" s="3">
        <f ca="1" t="shared" si="9"/>
        <v>4.124539827815194</v>
      </c>
      <c r="G53" s="3">
        <f ca="1" t="shared" si="10"/>
        <v>9.467424597545508</v>
      </c>
      <c r="H53" s="3">
        <f ca="1" t="shared" si="11"/>
        <v>6.982788292606945</v>
      </c>
      <c r="I53" s="3">
        <f ca="1" t="shared" si="12"/>
        <v>6.635809298820893</v>
      </c>
      <c r="J53" s="3">
        <f ca="1" t="shared" si="13"/>
        <v>1.9696665296509157</v>
      </c>
      <c r="K53" s="3">
        <f ca="1" t="shared" si="14"/>
        <v>7.150462861814168</v>
      </c>
      <c r="L53" s="3">
        <f ca="1" t="shared" si="15"/>
        <v>5.446361635773366</v>
      </c>
      <c r="M53" s="3">
        <f ca="1" t="shared" si="16"/>
        <v>6.954140712962244</v>
      </c>
      <c r="N53" s="3">
        <f ca="1" t="shared" si="17"/>
        <v>2.516993505745816</v>
      </c>
      <c r="O53" s="3">
        <f ca="1" t="shared" si="18"/>
        <v>6.669235519596648</v>
      </c>
      <c r="P53" s="3">
        <f ca="1" t="shared" si="19"/>
        <v>2.4900115391724085</v>
      </c>
      <c r="Q53" s="3">
        <f ca="1" t="shared" si="20"/>
        <v>6.532557955255236</v>
      </c>
      <c r="R53" s="3">
        <f ca="1" t="shared" si="21"/>
        <v>6.863619583488465</v>
      </c>
      <c r="S53" s="7">
        <v>6.25</v>
      </c>
      <c r="T53" s="3">
        <v>10.237419179920314</v>
      </c>
      <c r="U53" s="3">
        <v>6.492537599833464</v>
      </c>
      <c r="X53" s="3">
        <v>6.25</v>
      </c>
      <c r="Y53" s="3">
        <v>2</v>
      </c>
      <c r="Z53" s="3">
        <v>2</v>
      </c>
      <c r="AA53" s="3">
        <v>9.361983504778408</v>
      </c>
      <c r="AB53" s="3">
        <v>6.153270428748394</v>
      </c>
    </row>
    <row r="54" spans="1:28" ht="12.75">
      <c r="A54" s="3">
        <f ca="1" t="shared" si="4"/>
        <v>6.032708357741267</v>
      </c>
      <c r="B54" s="3">
        <f ca="1" t="shared" si="5"/>
        <v>3.967650686676472</v>
      </c>
      <c r="C54" s="3">
        <f ca="1" t="shared" si="6"/>
        <v>6.792773355433025</v>
      </c>
      <c r="D54" s="3">
        <f ca="1" t="shared" si="7"/>
        <v>3.3264750963847476</v>
      </c>
      <c r="E54" s="3">
        <f ca="1" t="shared" si="8"/>
        <v>7.22353235625812</v>
      </c>
      <c r="F54" s="3">
        <f ca="1" t="shared" si="9"/>
        <v>3.4725768131222994</v>
      </c>
      <c r="G54" s="3">
        <f ca="1" t="shared" si="10"/>
        <v>3.690207775487851</v>
      </c>
      <c r="H54" s="3">
        <f ca="1" t="shared" si="11"/>
        <v>8.579572612212173</v>
      </c>
      <c r="I54" s="3">
        <f ca="1" t="shared" si="12"/>
        <v>7.54996219987809</v>
      </c>
      <c r="J54" s="3">
        <f ca="1" t="shared" si="13"/>
        <v>2.516114732364919</v>
      </c>
      <c r="K54" s="3">
        <f ca="1" t="shared" si="14"/>
        <v>7.686838826678998</v>
      </c>
      <c r="L54" s="3">
        <f ca="1" t="shared" si="15"/>
        <v>6.224310386780203</v>
      </c>
      <c r="M54" s="3">
        <f ca="1" t="shared" si="16"/>
        <v>6.731688852840586</v>
      </c>
      <c r="N54" s="3">
        <f ca="1" t="shared" si="17"/>
        <v>6.944312906506217</v>
      </c>
      <c r="O54" s="3">
        <f ca="1" t="shared" si="18"/>
        <v>6.568592829369413</v>
      </c>
      <c r="P54" s="3">
        <f ca="1" t="shared" si="19"/>
        <v>6.931047399835008</v>
      </c>
      <c r="Q54" s="3">
        <f ca="1" t="shared" si="20"/>
        <v>6.794034049788268</v>
      </c>
      <c r="R54" s="3">
        <f ca="1" t="shared" si="21"/>
        <v>7.616918715367954</v>
      </c>
      <c r="S54" s="7">
        <v>6.75</v>
      </c>
      <c r="T54" s="3">
        <v>4.152107842045829</v>
      </c>
      <c r="U54" s="3">
        <v>8.65205390163551</v>
      </c>
      <c r="X54" s="3">
        <v>6</v>
      </c>
      <c r="Y54" s="3">
        <v>6.75</v>
      </c>
      <c r="Z54" s="3">
        <v>6.75</v>
      </c>
      <c r="AA54" s="3">
        <v>3.382150737978833</v>
      </c>
      <c r="AB54" s="3">
        <v>8.215667690118124</v>
      </c>
    </row>
    <row r="55" spans="1:28" ht="12.75">
      <c r="A55" s="3">
        <f ca="1" t="shared" si="4"/>
        <v>4.862232146753193</v>
      </c>
      <c r="B55" s="3">
        <f ca="1" t="shared" si="5"/>
        <v>8.428460709276102</v>
      </c>
      <c r="C55" s="3">
        <f ca="1" t="shared" si="6"/>
        <v>4.473699032846999</v>
      </c>
      <c r="D55" s="3">
        <f ca="1" t="shared" si="7"/>
        <v>3.0514494468272506</v>
      </c>
      <c r="E55" s="3">
        <f ca="1" t="shared" si="8"/>
        <v>7.619490383493808</v>
      </c>
      <c r="F55" s="3">
        <f ca="1" t="shared" si="9"/>
        <v>2.971259176838955</v>
      </c>
      <c r="G55" s="3">
        <f ca="1" t="shared" si="10"/>
        <v>9.170706777536832</v>
      </c>
      <c r="H55" s="3">
        <f ca="1" t="shared" si="11"/>
        <v>3.7581681524963333</v>
      </c>
      <c r="I55" s="3">
        <f ca="1" t="shared" si="12"/>
        <v>8.14715621924571</v>
      </c>
      <c r="J55" s="3">
        <f ca="1" t="shared" si="13"/>
        <v>3.4907218649186453</v>
      </c>
      <c r="K55" s="3">
        <f ca="1" t="shared" si="14"/>
        <v>7.984709882712325</v>
      </c>
      <c r="L55" s="3">
        <f ca="1" t="shared" si="15"/>
        <v>6.994888488694972</v>
      </c>
      <c r="M55" s="3">
        <f ca="1" t="shared" si="16"/>
        <v>4.0848148151257</v>
      </c>
      <c r="N55" s="3">
        <f ca="1" t="shared" si="17"/>
        <v>2.646969883704748</v>
      </c>
      <c r="O55" s="3">
        <f ca="1" t="shared" si="18"/>
        <v>4.42685477247989</v>
      </c>
      <c r="P55" s="3">
        <f ca="1" t="shared" si="19"/>
        <v>7.688906950998558</v>
      </c>
      <c r="Q55" s="3">
        <f ca="1" t="shared" si="20"/>
        <v>8.174664308385632</v>
      </c>
      <c r="R55" s="3">
        <f ca="1" t="shared" si="21"/>
        <v>7.826133960500866</v>
      </c>
      <c r="S55" s="7">
        <v>7.25</v>
      </c>
      <c r="T55" s="3">
        <v>8.268808597148979</v>
      </c>
      <c r="U55" s="3">
        <v>3.959762410516773</v>
      </c>
      <c r="X55" s="3">
        <v>4</v>
      </c>
      <c r="Y55" s="3">
        <v>7.25</v>
      </c>
      <c r="Z55" s="3">
        <v>2</v>
      </c>
      <c r="AA55" s="3">
        <v>8.185654650102672</v>
      </c>
      <c r="AB55" s="3">
        <v>3.4275886583385784</v>
      </c>
    </row>
    <row r="56" spans="1:28" ht="12.75">
      <c r="A56" s="3">
        <f ca="1" t="shared" si="4"/>
        <v>4.171672259533692</v>
      </c>
      <c r="B56" s="3">
        <f ca="1" t="shared" si="5"/>
        <v>1.8194188463549736</v>
      </c>
      <c r="C56" s="3">
        <f ca="1" t="shared" si="6"/>
        <v>4.246707562458983</v>
      </c>
      <c r="D56" s="3">
        <f ca="1" t="shared" si="7"/>
        <v>1.9357783163305529</v>
      </c>
      <c r="E56" s="3">
        <f ca="1" t="shared" si="8"/>
        <v>8.655099518778108</v>
      </c>
      <c r="F56" s="3">
        <f ca="1" t="shared" si="9"/>
        <v>2.462634263034211</v>
      </c>
      <c r="G56" s="3">
        <f ca="1" t="shared" si="10"/>
        <v>5.193763785728739</v>
      </c>
      <c r="H56" s="3">
        <f ca="1" t="shared" si="11"/>
        <v>8.441069303864356</v>
      </c>
      <c r="I56" s="3">
        <f ca="1" t="shared" si="12"/>
        <v>8.049154004975524</v>
      </c>
      <c r="J56" s="3">
        <f ca="1" t="shared" si="13"/>
        <v>3.1380740439709243</v>
      </c>
      <c r="K56" s="3">
        <f ca="1" t="shared" si="14"/>
        <v>8.36218489346884</v>
      </c>
      <c r="L56" s="3">
        <f ca="1" t="shared" si="15"/>
        <v>8.251379411751788</v>
      </c>
      <c r="M56" s="3">
        <f ca="1" t="shared" si="16"/>
        <v>4.673928558440279</v>
      </c>
      <c r="N56" s="3">
        <f ca="1" t="shared" si="17"/>
        <v>9.851764031424516</v>
      </c>
      <c r="O56" s="3">
        <f ca="1" t="shared" si="18"/>
        <v>4.146643228935076</v>
      </c>
      <c r="P56" s="3">
        <f ca="1" t="shared" si="19"/>
        <v>9.42909999985142</v>
      </c>
      <c r="Q56" s="3">
        <f ca="1" t="shared" si="20"/>
        <v>8.105230930279152</v>
      </c>
      <c r="R56" s="3">
        <f ca="1" t="shared" si="21"/>
        <v>8.132005218452344</v>
      </c>
      <c r="S56" s="7">
        <v>7.75</v>
      </c>
      <c r="T56" s="3">
        <v>4.4879198971216905</v>
      </c>
      <c r="U56" s="3">
        <v>9.153691262726948</v>
      </c>
      <c r="X56" s="3">
        <v>4</v>
      </c>
      <c r="Y56" s="3">
        <v>9</v>
      </c>
      <c r="Z56" s="3">
        <v>9</v>
      </c>
      <c r="AA56" s="3">
        <v>4.461483543178446</v>
      </c>
      <c r="AB56" s="3">
        <v>8.34314755551902</v>
      </c>
    </row>
    <row r="57" spans="1:28" ht="12.75">
      <c r="A57" s="3">
        <f ca="1" t="shared" si="4"/>
        <v>8.932176316493317</v>
      </c>
      <c r="B57" s="3">
        <f ca="1" t="shared" si="5"/>
        <v>2.511050880297426</v>
      </c>
      <c r="C57" s="3">
        <f ca="1" t="shared" si="6"/>
        <v>8.90919024720835</v>
      </c>
      <c r="D57" s="3">
        <f ca="1" t="shared" si="7"/>
        <v>2.463312725340952</v>
      </c>
      <c r="E57" s="3">
        <f ca="1" t="shared" si="8"/>
        <v>8.403810306009003</v>
      </c>
      <c r="F57" s="3">
        <f ca="1" t="shared" si="9"/>
        <v>2.5322146696662475</v>
      </c>
      <c r="G57" s="3">
        <f ca="1" t="shared" si="10"/>
        <v>1.0241257864326079</v>
      </c>
      <c r="H57" s="3">
        <f ca="1" t="shared" si="11"/>
        <v>7.562150576876423</v>
      </c>
      <c r="I57" s="3">
        <f ca="1" t="shared" si="12"/>
        <v>8.843438194667437</v>
      </c>
      <c r="J57" s="3">
        <f ca="1" t="shared" si="13"/>
        <v>3.965698526418856</v>
      </c>
      <c r="K57" s="3">
        <f ca="1" t="shared" si="14"/>
        <v>8.601105399213477</v>
      </c>
      <c r="L57" s="3">
        <f ca="1" t="shared" si="15"/>
        <v>10.023277247972986</v>
      </c>
      <c r="M57" s="3">
        <f ca="1" t="shared" si="16"/>
        <v>8.704667065025212</v>
      </c>
      <c r="N57" s="3">
        <f ca="1" t="shared" si="17"/>
        <v>8.835339946033624</v>
      </c>
      <c r="O57" s="3">
        <f ca="1" t="shared" si="18"/>
        <v>8.58394488943145</v>
      </c>
      <c r="P57" s="3">
        <f ca="1" t="shared" si="19"/>
        <v>8.363359081400503</v>
      </c>
      <c r="Q57" s="3">
        <f ca="1" t="shared" si="20"/>
        <v>8.909078077806104</v>
      </c>
      <c r="R57" s="3">
        <f ca="1" t="shared" si="21"/>
        <v>9.009712392297647</v>
      </c>
      <c r="S57" s="7">
        <v>8.25</v>
      </c>
      <c r="T57" s="3">
        <v>1.0696822236118986</v>
      </c>
      <c r="U57" s="3">
        <v>7.367590731689643</v>
      </c>
      <c r="X57" s="3">
        <v>8.25</v>
      </c>
      <c r="Y57" s="3">
        <v>8.25</v>
      </c>
      <c r="Z57" s="3">
        <v>8.25</v>
      </c>
      <c r="AA57" s="3">
        <v>0.16541275228874497</v>
      </c>
      <c r="AB57" s="3">
        <v>6.631910227764337</v>
      </c>
    </row>
    <row r="58" spans="1:28" ht="12.75">
      <c r="A58" s="3">
        <f ca="1" t="shared" si="4"/>
        <v>6.016932446185522</v>
      </c>
      <c r="B58" s="3">
        <f ca="1" t="shared" si="5"/>
        <v>1.6682782534711083</v>
      </c>
      <c r="C58" s="3">
        <f ca="1" t="shared" si="6"/>
        <v>6.91941497315995</v>
      </c>
      <c r="D58" s="3">
        <f ca="1" t="shared" si="7"/>
        <v>1.4538259502285191</v>
      </c>
      <c r="E58" s="3">
        <f ca="1" t="shared" si="8"/>
        <v>9.668873009264278</v>
      </c>
      <c r="F58" s="3">
        <f ca="1" t="shared" si="9"/>
        <v>1.3905144197491575</v>
      </c>
      <c r="G58" s="3">
        <f ca="1" t="shared" si="10"/>
        <v>5.012540096909859</v>
      </c>
      <c r="H58" s="3">
        <f ca="1" t="shared" si="11"/>
        <v>4.1945139746334705</v>
      </c>
      <c r="I58" s="3">
        <f ca="1" t="shared" si="12"/>
        <v>8.844945880592437</v>
      </c>
      <c r="J58" s="3">
        <f ca="1" t="shared" si="13"/>
        <v>4.9227559784808355</v>
      </c>
      <c r="K58" s="3">
        <f ca="1" t="shared" si="14"/>
        <v>9.673366818893433</v>
      </c>
      <c r="L58" s="3">
        <f ca="1" t="shared" si="15"/>
        <v>16.759120749752956</v>
      </c>
      <c r="M58" s="3">
        <f ca="1" t="shared" si="16"/>
        <v>6.603925740106399</v>
      </c>
      <c r="N58" s="3">
        <f ca="1" t="shared" si="17"/>
        <v>9.062590559009756</v>
      </c>
      <c r="O58" s="3">
        <f ca="1" t="shared" si="18"/>
        <v>6.785470574897718</v>
      </c>
      <c r="P58" s="3">
        <f ca="1" t="shared" si="19"/>
        <v>8.90146090160304</v>
      </c>
      <c r="Q58" s="3">
        <f ca="1" t="shared" si="20"/>
        <v>9.515024352595027</v>
      </c>
      <c r="R58" s="3">
        <f ca="1" t="shared" si="21"/>
        <v>8.977662285756251</v>
      </c>
      <c r="S58" s="7">
        <v>8.75</v>
      </c>
      <c r="T58" s="3">
        <v>4.295304877690767</v>
      </c>
      <c r="U58" s="3">
        <v>3.8369654824607182</v>
      </c>
      <c r="X58" s="3">
        <v>6</v>
      </c>
      <c r="Y58" s="3">
        <v>8.75</v>
      </c>
      <c r="Z58" s="3">
        <v>8.75</v>
      </c>
      <c r="AA58" s="3">
        <v>4.103616873555049</v>
      </c>
      <c r="AB58" s="3">
        <v>3.7345851841395494</v>
      </c>
    </row>
    <row r="59" spans="1:28" ht="12.75">
      <c r="A59" s="3">
        <f ca="1" t="shared" si="4"/>
        <v>9.631744440152119</v>
      </c>
      <c r="B59" s="3">
        <f ca="1" t="shared" si="5"/>
        <v>2.2270935884627807</v>
      </c>
      <c r="C59" s="3">
        <f ca="1" t="shared" si="6"/>
        <v>9.472746792367449</v>
      </c>
      <c r="D59" s="3">
        <f ca="1" t="shared" si="7"/>
        <v>2.930737582694908</v>
      </c>
      <c r="E59" s="3">
        <f ca="1" t="shared" si="8"/>
        <v>9.856944148580164</v>
      </c>
      <c r="F59" s="3">
        <f ca="1" t="shared" si="9"/>
        <v>1.0693523462450447</v>
      </c>
      <c r="G59" s="3">
        <f ca="1" t="shared" si="10"/>
        <v>10.233184183602855</v>
      </c>
      <c r="H59" s="3">
        <f ca="1" t="shared" si="11"/>
        <v>9.908142974077187</v>
      </c>
      <c r="I59" s="3">
        <f ca="1" t="shared" si="12"/>
        <v>9.54337188241674</v>
      </c>
      <c r="J59" s="3">
        <f ca="1" t="shared" si="13"/>
        <v>5.885614444765988</v>
      </c>
      <c r="K59" s="3">
        <f ca="1" t="shared" si="14"/>
        <v>9.923959985952438</v>
      </c>
      <c r="L59" s="3">
        <f ca="1" t="shared" si="15"/>
        <v>17.925925245597693</v>
      </c>
      <c r="M59" s="3">
        <f ca="1" t="shared" si="16"/>
        <v>10.210371307795949</v>
      </c>
      <c r="N59" s="3">
        <f ca="1" t="shared" si="17"/>
        <v>8.186631879345605</v>
      </c>
      <c r="O59" s="3">
        <f ca="1" t="shared" si="18"/>
        <v>9.705499771671404</v>
      </c>
      <c r="P59" s="3">
        <f ca="1" t="shared" si="19"/>
        <v>8.802081965914862</v>
      </c>
      <c r="Q59" s="3">
        <f ca="1" t="shared" si="20"/>
        <v>9.816501400119748</v>
      </c>
      <c r="R59" s="3">
        <f ca="1" t="shared" si="21"/>
        <v>9.70375115010609</v>
      </c>
      <c r="S59" s="7">
        <v>9.25</v>
      </c>
      <c r="T59" s="3">
        <v>9.663872146968913</v>
      </c>
      <c r="U59" s="3">
        <v>10.082385448037154</v>
      </c>
      <c r="X59" s="3">
        <v>9.25</v>
      </c>
      <c r="Y59" s="3">
        <v>8</v>
      </c>
      <c r="Z59" s="3">
        <v>8</v>
      </c>
      <c r="AA59" s="3">
        <v>9.474363434514949</v>
      </c>
      <c r="AB59" s="3">
        <v>9.83656037132067</v>
      </c>
    </row>
    <row r="60" spans="1:28" ht="12.75">
      <c r="A60" s="3">
        <f ca="1" t="shared" si="4"/>
        <v>8.818544806556142</v>
      </c>
      <c r="B60" s="3">
        <f ca="1" t="shared" si="5"/>
        <v>6.7554522427718355</v>
      </c>
      <c r="C60" s="3">
        <f ca="1" t="shared" si="6"/>
        <v>8.945885858485731</v>
      </c>
      <c r="D60" s="3">
        <f ca="1" t="shared" si="7"/>
        <v>0.8230713298471031</v>
      </c>
      <c r="E60" s="3">
        <f ca="1" t="shared" si="8"/>
        <v>10.300250008688149</v>
      </c>
      <c r="F60" s="3">
        <f ca="1" t="shared" si="9"/>
        <v>0.8933792821512305</v>
      </c>
      <c r="G60" s="3">
        <f ca="1" t="shared" si="10"/>
        <v>7.585126824768957</v>
      </c>
      <c r="H60" s="3">
        <f ca="1" t="shared" si="11"/>
        <v>1.7100778009286781</v>
      </c>
      <c r="I60" s="3">
        <f ca="1" t="shared" si="12"/>
        <v>10.620841497439038</v>
      </c>
      <c r="J60" s="3">
        <f ca="1" t="shared" si="13"/>
        <v>7.413233863211731</v>
      </c>
      <c r="K60" s="3">
        <f ca="1" t="shared" si="14"/>
        <v>9.958413178101383</v>
      </c>
      <c r="L60" s="3">
        <f ca="1" t="shared" si="15"/>
        <v>18.292838790009764</v>
      </c>
      <c r="M60" s="3">
        <f ca="1" t="shared" si="16"/>
        <v>8.940800426854658</v>
      </c>
      <c r="N60" s="3">
        <f ca="1" t="shared" si="17"/>
        <v>4.01819112628637</v>
      </c>
      <c r="O60" s="3">
        <f ca="1" t="shared" si="18"/>
        <v>8.350179868848752</v>
      </c>
      <c r="P60" s="3">
        <f ca="1" t="shared" si="19"/>
        <v>9.943320384621275</v>
      </c>
      <c r="Q60" s="3">
        <f ca="1" t="shared" si="20"/>
        <v>10.731456231637878</v>
      </c>
      <c r="R60" s="3">
        <f ca="1" t="shared" si="21"/>
        <v>9.797569296509593</v>
      </c>
      <c r="S60" s="7">
        <v>9.75</v>
      </c>
      <c r="T60" s="3">
        <v>7.79672064347248</v>
      </c>
      <c r="U60" s="3">
        <v>0.8362321210328592</v>
      </c>
      <c r="X60" s="3">
        <v>8</v>
      </c>
      <c r="Y60" s="3">
        <v>9.75</v>
      </c>
      <c r="Z60" s="3">
        <v>4</v>
      </c>
      <c r="AA60" s="3">
        <v>6.972676740306216</v>
      </c>
      <c r="AB60" s="3">
        <v>0.7715365473493296</v>
      </c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28" ht="12.75">
      <c r="A62" s="3"/>
      <c r="B62" s="3">
        <f>PEARSON(A41:A60,B41:B60)</f>
        <v>-0.0859136250972606</v>
      </c>
      <c r="C62" s="3"/>
      <c r="D62" s="3">
        <f>PEARSON(C41:C60,D41:D60)</f>
        <v>-0.5484756724040715</v>
      </c>
      <c r="E62" s="3"/>
      <c r="F62" s="3">
        <f>PEARSON(E41:E60,F41:F60)</f>
        <v>-0.9948765367603977</v>
      </c>
      <c r="G62" s="3"/>
      <c r="H62" s="3">
        <f>PEARSON(G41:G60,H41:H60)</f>
        <v>-0.06202077358901221</v>
      </c>
      <c r="I62" s="3"/>
      <c r="J62" s="3">
        <f>PEARSON(I41:I60,J41:J60)</f>
        <v>0.34341197098870696</v>
      </c>
      <c r="K62" s="3"/>
      <c r="L62" s="3">
        <f>PEARSON(K41:K60,L41:L60)</f>
        <v>0.7809896998270799</v>
      </c>
      <c r="M62" s="3"/>
      <c r="N62" s="3">
        <f>PEARSON(M41:M60,N41:N60)</f>
        <v>0.1151033044106335</v>
      </c>
      <c r="P62" s="3">
        <f>PEARSON(O41:O60,P41:P60)</f>
        <v>0.5729030062940117</v>
      </c>
      <c r="R62" s="3">
        <f>PEARSON(Q41:Q60,R41:R60)</f>
        <v>0.9883934897769721</v>
      </c>
      <c r="U62" s="3">
        <f>PEARSON(T41:T60,U41:U60)</f>
        <v>-0.03610911171686116</v>
      </c>
      <c r="Y62" s="3">
        <f>PEARSON(X41:X60,Y41:Y60)</f>
        <v>0.5754229801241528</v>
      </c>
      <c r="Z62" s="3">
        <f>PEARSON(X41:X60,Z41:Z60)</f>
        <v>0.13562034779503485</v>
      </c>
      <c r="AB62" s="3">
        <f>PEARSON(AA41:AA60,AB41:AB60)</f>
        <v>0.0026545361869941887</v>
      </c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</sheetData>
  <sheetProtection/>
  <hyperlinks>
    <hyperlink ref="C1" location="'Rodzaj zależności'!A1" display="Rodzaj zależności"/>
    <hyperlink ref="D1" location="'Siła zależności'!A1" display="Siła zależności"/>
    <hyperlink ref="A1" location="Opis!A1" display="Analiza zależności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D25"/>
  <sheetViews>
    <sheetView workbookViewId="0" topLeftCell="A1">
      <selection activeCell="A1" sqref="A1"/>
    </sheetView>
  </sheetViews>
  <sheetFormatPr defaultColWidth="9.140625" defaultRowHeight="12.75"/>
  <cols>
    <col min="1" max="15" width="15.7109375" style="2" customWidth="1"/>
    <col min="16" max="61" width="15.7109375" style="11" customWidth="1"/>
    <col min="62" max="16384" width="15.7109375" style="2" customWidth="1"/>
  </cols>
  <sheetData>
    <row r="1" spans="1:30" ht="12.75">
      <c r="A1" s="8" t="s">
        <v>6</v>
      </c>
      <c r="C1" s="1" t="s">
        <v>21</v>
      </c>
      <c r="D1" s="1" t="s">
        <v>22</v>
      </c>
      <c r="R1" s="11" t="s">
        <v>0</v>
      </c>
      <c r="S1" s="11" t="s">
        <v>8</v>
      </c>
      <c r="U1" s="11">
        <v>-1</v>
      </c>
      <c r="V1" s="11">
        <v>-0.8</v>
      </c>
      <c r="W1" s="11">
        <v>-0.6</v>
      </c>
      <c r="X1" s="11">
        <v>-0.4</v>
      </c>
      <c r="Y1" s="11">
        <v>-0.2</v>
      </c>
      <c r="Z1" s="11">
        <v>0</v>
      </c>
      <c r="AA1" s="11">
        <v>0.2</v>
      </c>
      <c r="AB1" s="11">
        <v>0.4</v>
      </c>
      <c r="AC1" s="11">
        <v>0.6</v>
      </c>
      <c r="AD1" s="11">
        <v>0.8</v>
      </c>
    </row>
    <row r="2" spans="18:30" ht="12.75">
      <c r="R2" s="11">
        <v>1.6457211705510129</v>
      </c>
      <c r="S2" s="11">
        <v>8.354278829448987</v>
      </c>
      <c r="U2" s="11">
        <v>8.354278829448987</v>
      </c>
      <c r="V2" s="11">
        <v>9.8</v>
      </c>
      <c r="W2" s="11">
        <v>3.303131531583162</v>
      </c>
      <c r="X2" s="11">
        <v>4.1</v>
      </c>
      <c r="Y2" s="11">
        <v>1.001512574719463</v>
      </c>
      <c r="Z2" s="11">
        <v>9</v>
      </c>
      <c r="AA2" s="11">
        <v>6.460418300280814</v>
      </c>
      <c r="AB2" s="11">
        <v>4</v>
      </c>
      <c r="AC2" s="11">
        <v>6.6659613550847325</v>
      </c>
      <c r="AD2" s="11">
        <v>2</v>
      </c>
    </row>
    <row r="3" spans="18:30" ht="12.75">
      <c r="R3" s="11">
        <v>5.066504562401308</v>
      </c>
      <c r="S3" s="11">
        <v>4.933495437598692</v>
      </c>
      <c r="U3" s="11">
        <v>4.933495437598692</v>
      </c>
      <c r="V3" s="11">
        <v>3.526286688396234</v>
      </c>
      <c r="W3" s="11">
        <v>7.234072398788886</v>
      </c>
      <c r="X3" s="11">
        <v>3.6397862799727303</v>
      </c>
      <c r="Y3" s="11">
        <v>6.227845502751801</v>
      </c>
      <c r="Z3" s="11">
        <v>2</v>
      </c>
      <c r="AA3" s="11">
        <v>7.621464809514631</v>
      </c>
      <c r="AB3" s="11">
        <v>6.362389323615311</v>
      </c>
      <c r="AC3" s="11">
        <v>5.4694061395657645</v>
      </c>
      <c r="AD3" s="11">
        <v>4</v>
      </c>
    </row>
    <row r="4" spans="18:30" ht="12.75">
      <c r="R4" s="11">
        <v>1.563843140275356</v>
      </c>
      <c r="S4" s="11">
        <v>8.436156859724644</v>
      </c>
      <c r="U4" s="11">
        <v>8.436156859724644</v>
      </c>
      <c r="V4" s="11">
        <v>7.9</v>
      </c>
      <c r="W4" s="11">
        <v>7.364277798579895</v>
      </c>
      <c r="X4" s="11">
        <v>8.13065264870227</v>
      </c>
      <c r="Y4" s="11">
        <v>0.5234638184413214</v>
      </c>
      <c r="Z4" s="11">
        <v>3.8</v>
      </c>
      <c r="AA4" s="11">
        <v>5.70493959705767</v>
      </c>
      <c r="AB4" s="11">
        <v>1.481133817565393</v>
      </c>
      <c r="AC4" s="11">
        <v>4.861425324180869</v>
      </c>
      <c r="AD4" s="11">
        <v>0.4</v>
      </c>
    </row>
    <row r="5" spans="18:30" ht="12.75">
      <c r="R5" s="11">
        <v>1.2452763567995095</v>
      </c>
      <c r="S5" s="11">
        <v>8.75472364320049</v>
      </c>
      <c r="U5" s="11">
        <v>8.75472364320049</v>
      </c>
      <c r="V5" s="11">
        <v>4.572414709644747</v>
      </c>
      <c r="W5" s="11">
        <v>6.5461423205365605</v>
      </c>
      <c r="X5" s="11">
        <v>7.4265213544245405</v>
      </c>
      <c r="Y5" s="11">
        <v>3.5037574731869654</v>
      </c>
      <c r="Z5" s="11">
        <v>4.651246945706822</v>
      </c>
      <c r="AA5" s="11">
        <v>7.996495947647633</v>
      </c>
      <c r="AB5" s="11">
        <v>7.214224607920172</v>
      </c>
      <c r="AC5" s="11">
        <v>3.6255968786906925</v>
      </c>
      <c r="AD5" s="11">
        <v>3</v>
      </c>
    </row>
    <row r="6" spans="18:30" ht="12.75">
      <c r="R6" s="11">
        <v>6.2747910095600545</v>
      </c>
      <c r="S6" s="11">
        <v>3.7252089904399455</v>
      </c>
      <c r="U6" s="11">
        <v>3.7252089904399455</v>
      </c>
      <c r="V6" s="11">
        <v>1.372612378499387</v>
      </c>
      <c r="W6" s="11">
        <v>7.4</v>
      </c>
      <c r="X6" s="11">
        <v>8.133296519891013</v>
      </c>
      <c r="Y6" s="11">
        <v>0.05409815046711941</v>
      </c>
      <c r="Z6" s="11">
        <v>7.355302961518628</v>
      </c>
      <c r="AA6" s="11">
        <v>2.618394291487487</v>
      </c>
      <c r="AB6" s="11">
        <v>8.500620197783212</v>
      </c>
      <c r="AC6" s="11">
        <v>5.30083337187625</v>
      </c>
      <c r="AD6" s="11">
        <v>2.449628575908207</v>
      </c>
    </row>
    <row r="7" spans="18:30" ht="12.75">
      <c r="R7" s="11">
        <v>8.85904135469871</v>
      </c>
      <c r="S7" s="11">
        <v>1.1409586453012892</v>
      </c>
      <c r="U7" s="11">
        <v>1.1409586453012892</v>
      </c>
      <c r="V7" s="11">
        <v>2</v>
      </c>
      <c r="W7" s="11">
        <v>1</v>
      </c>
      <c r="X7" s="11">
        <v>0.5420102628863948</v>
      </c>
      <c r="Y7" s="11">
        <v>2.5127407883547495</v>
      </c>
      <c r="Z7" s="11">
        <v>0.20766005165876011</v>
      </c>
      <c r="AA7" s="11">
        <v>5.662420638463628</v>
      </c>
      <c r="AB7" s="11">
        <v>6.928618239416467</v>
      </c>
      <c r="AC7" s="11">
        <v>6.49319675295103</v>
      </c>
      <c r="AD7" s="11">
        <v>6</v>
      </c>
    </row>
    <row r="8" spans="18:30" ht="12.75">
      <c r="R8" s="11">
        <v>4.440234818802482</v>
      </c>
      <c r="S8" s="11">
        <v>5.559765181197518</v>
      </c>
      <c r="U8" s="11">
        <v>5.559765181197518</v>
      </c>
      <c r="V8" s="11">
        <v>6.118051440010731</v>
      </c>
      <c r="W8" s="11">
        <v>1.4881064527558476</v>
      </c>
      <c r="X8" s="11">
        <v>1.939995469879392</v>
      </c>
      <c r="Y8" s="11">
        <v>5.6817679365318305</v>
      </c>
      <c r="Z8" s="11">
        <v>6.712823155178276</v>
      </c>
      <c r="AA8" s="11">
        <v>6.769850442436969</v>
      </c>
      <c r="AB8" s="11">
        <v>3.446015168697289</v>
      </c>
      <c r="AC8" s="11">
        <v>3.7689642247736392</v>
      </c>
      <c r="AD8" s="11">
        <v>1.4</v>
      </c>
    </row>
    <row r="9" spans="18:30" ht="12.75">
      <c r="R9" s="11">
        <v>5.202269420333147</v>
      </c>
      <c r="S9" s="11">
        <v>4.797730579666853</v>
      </c>
      <c r="U9" s="11">
        <v>4.797730579666853</v>
      </c>
      <c r="V9" s="11">
        <v>4.416457314418595</v>
      </c>
      <c r="W9" s="11">
        <v>5.585577471405458</v>
      </c>
      <c r="X9" s="11">
        <v>4.6145145735220865</v>
      </c>
      <c r="Y9" s="11">
        <v>4.920250652196712</v>
      </c>
      <c r="Z9" s="11">
        <v>7.096341646908311</v>
      </c>
      <c r="AA9" s="11">
        <v>9.282117155159291</v>
      </c>
      <c r="AB9" s="11">
        <v>3.78403843119491</v>
      </c>
      <c r="AC9" s="11">
        <v>8.300118648654905</v>
      </c>
      <c r="AD9" s="11">
        <v>5.1</v>
      </c>
    </row>
    <row r="10" spans="18:30" ht="12.75">
      <c r="R10" s="11">
        <v>3.5759305079191073</v>
      </c>
      <c r="S10" s="11">
        <v>6.424069492080893</v>
      </c>
      <c r="U10" s="11">
        <v>6.424069492080893</v>
      </c>
      <c r="V10" s="11">
        <v>4.728198921027229</v>
      </c>
      <c r="W10" s="11">
        <v>2.878572239953102</v>
      </c>
      <c r="X10" s="11">
        <v>5.325572974479642</v>
      </c>
      <c r="Y10" s="11">
        <v>5</v>
      </c>
      <c r="Z10" s="11">
        <v>6.1946958515459105</v>
      </c>
      <c r="AA10" s="11">
        <v>5.287803709995016</v>
      </c>
      <c r="AB10" s="11">
        <v>6.555009065881559</v>
      </c>
      <c r="AC10" s="11">
        <v>7.531418407561256</v>
      </c>
      <c r="AD10" s="11">
        <v>3</v>
      </c>
    </row>
    <row r="11" spans="18:30" ht="12.75">
      <c r="R11" s="11">
        <v>7.484966559248116</v>
      </c>
      <c r="S11" s="11">
        <v>2.5150334407518837</v>
      </c>
      <c r="U11" s="11">
        <v>2.5150334407518837</v>
      </c>
      <c r="V11" s="11">
        <v>0.3</v>
      </c>
      <c r="W11" s="11">
        <v>7.308763557759738</v>
      </c>
      <c r="X11" s="11">
        <v>6.792514984150286</v>
      </c>
      <c r="Y11" s="11">
        <v>1.0291760862636266</v>
      </c>
      <c r="Z11" s="11">
        <v>3.3753014173268525</v>
      </c>
      <c r="AA11" s="11">
        <v>4.15</v>
      </c>
      <c r="AB11" s="11">
        <v>8.823687957672181</v>
      </c>
      <c r="AC11" s="11">
        <v>6.425236534805864</v>
      </c>
      <c r="AD11" s="11">
        <v>5.315212245292903</v>
      </c>
    </row>
    <row r="12" spans="18:30" ht="12.75">
      <c r="R12" s="11">
        <v>8.476268903334727</v>
      </c>
      <c r="S12" s="11">
        <v>1.5237310966652728</v>
      </c>
      <c r="U12" s="11">
        <v>1.5237310966652728</v>
      </c>
      <c r="V12" s="11">
        <v>2</v>
      </c>
      <c r="W12" s="11">
        <v>0.5</v>
      </c>
      <c r="X12" s="11">
        <v>4.286638843128339</v>
      </c>
      <c r="Y12" s="11">
        <v>2.1797576111209604</v>
      </c>
      <c r="Z12" s="11">
        <v>4.393819192992963</v>
      </c>
      <c r="AA12" s="11">
        <v>5.294523144008085</v>
      </c>
      <c r="AB12" s="11">
        <v>6.901108368804763</v>
      </c>
      <c r="AC12" s="11">
        <v>10.071942166185474</v>
      </c>
      <c r="AD12" s="11">
        <v>7</v>
      </c>
    </row>
    <row r="13" spans="18:30" ht="12.75">
      <c r="R13" s="11">
        <v>8.815152418689848</v>
      </c>
      <c r="S13" s="11">
        <v>1.1848475813101516</v>
      </c>
      <c r="U13" s="11">
        <v>1.1848475813101516</v>
      </c>
      <c r="V13" s="11">
        <v>1.11</v>
      </c>
      <c r="W13" s="11">
        <v>0.2</v>
      </c>
      <c r="X13" s="11">
        <v>0.1884559008436959</v>
      </c>
      <c r="Y13" s="11">
        <v>2.0903391182157662</v>
      </c>
      <c r="Z13" s="11">
        <v>8.45873077234467</v>
      </c>
      <c r="AA13" s="11">
        <v>8.660683151611996</v>
      </c>
      <c r="AB13" s="11">
        <v>8.942071695555253</v>
      </c>
      <c r="AC13" s="11">
        <v>9.934327667541014</v>
      </c>
      <c r="AD13" s="11">
        <v>4</v>
      </c>
    </row>
    <row r="14" spans="18:30" ht="12.75">
      <c r="R14" s="11">
        <v>8.189619302766298</v>
      </c>
      <c r="S14" s="11">
        <v>1.8103806972337022</v>
      </c>
      <c r="U14" s="11">
        <v>1.8103806972337022</v>
      </c>
      <c r="V14" s="11">
        <v>2.1</v>
      </c>
      <c r="W14" s="11">
        <v>4.8549515532878775</v>
      </c>
      <c r="X14" s="11">
        <v>1.7475672903308386</v>
      </c>
      <c r="Y14" s="11">
        <v>2.122105571628575</v>
      </c>
      <c r="Z14" s="11">
        <v>8.998214115786753</v>
      </c>
      <c r="AA14" s="11">
        <v>8.47687340222876</v>
      </c>
      <c r="AB14" s="11">
        <v>6.480102240011976</v>
      </c>
      <c r="AC14" s="11">
        <v>8.060095819360843</v>
      </c>
      <c r="AD14" s="11">
        <v>5.7</v>
      </c>
    </row>
    <row r="15" spans="18:30" ht="12.75">
      <c r="R15" s="11">
        <v>2.1514474164042974</v>
      </c>
      <c r="S15" s="11">
        <v>7.848552583595703</v>
      </c>
      <c r="U15" s="11">
        <v>7.848552583595703</v>
      </c>
      <c r="V15" s="11">
        <v>4.956890109716656</v>
      </c>
      <c r="W15" s="11">
        <v>5.256524355274738</v>
      </c>
      <c r="X15" s="11">
        <v>1.396589531057666</v>
      </c>
      <c r="Y15" s="11">
        <v>2.9747459109198893</v>
      </c>
      <c r="Z15" s="11">
        <v>7.326279541878515</v>
      </c>
      <c r="AA15" s="11">
        <v>8.318302241313141</v>
      </c>
      <c r="AB15" s="11">
        <v>7.842683833783279</v>
      </c>
      <c r="AC15" s="11">
        <v>7.467120982927621</v>
      </c>
      <c r="AD15" s="11">
        <v>1</v>
      </c>
    </row>
    <row r="16" spans="18:30" ht="12.75">
      <c r="R16" s="11">
        <v>1.0206559295817819</v>
      </c>
      <c r="S16" s="11">
        <v>8.979344070418218</v>
      </c>
      <c r="U16" s="11">
        <v>8.979344070418218</v>
      </c>
      <c r="V16" s="11">
        <v>3.3618215886491765</v>
      </c>
      <c r="W16" s="11">
        <v>8</v>
      </c>
      <c r="X16" s="11">
        <v>9.835362132654469</v>
      </c>
      <c r="Y16" s="11">
        <v>7.838583442388147</v>
      </c>
      <c r="Z16" s="11">
        <v>4.677119569323036</v>
      </c>
      <c r="AA16" s="11">
        <v>3.178918280387359</v>
      </c>
      <c r="AB16" s="11">
        <v>6.572807858482359</v>
      </c>
      <c r="AC16" s="11">
        <v>8.086753056486781</v>
      </c>
      <c r="AD16" s="11">
        <v>3</v>
      </c>
    </row>
    <row r="17" spans="18:30" ht="12.75">
      <c r="R17" s="11">
        <v>0.3904082938001818</v>
      </c>
      <c r="S17" s="11">
        <v>9.609591706199819</v>
      </c>
      <c r="U17" s="11">
        <v>9.609591706199819</v>
      </c>
      <c r="V17" s="11">
        <v>5.7</v>
      </c>
      <c r="W17" s="11">
        <v>5.248031179292704</v>
      </c>
      <c r="X17" s="11">
        <v>6.492472617957148</v>
      </c>
      <c r="Y17" s="11">
        <v>0.604785998745804</v>
      </c>
      <c r="Z17" s="11">
        <v>7.8451801638495855</v>
      </c>
      <c r="AA17" s="11">
        <v>3.460461924044722</v>
      </c>
      <c r="AB17" s="11">
        <v>6.670797141385506</v>
      </c>
      <c r="AC17" s="11">
        <v>6.03723616537296</v>
      </c>
      <c r="AD17" s="11">
        <v>2</v>
      </c>
    </row>
    <row r="18" spans="18:30" ht="12.75">
      <c r="R18" s="11">
        <v>5.905016709205841</v>
      </c>
      <c r="S18" s="11">
        <v>4.094983290794159</v>
      </c>
      <c r="U18" s="11">
        <v>4.094983290794159</v>
      </c>
      <c r="V18" s="11">
        <v>0.5</v>
      </c>
      <c r="W18" s="11">
        <v>1.3</v>
      </c>
      <c r="X18" s="11">
        <v>2.258476673031325</v>
      </c>
      <c r="Y18" s="11">
        <v>1.2963081338652973</v>
      </c>
      <c r="Z18" s="11">
        <v>8.712477149872841</v>
      </c>
      <c r="AA18" s="11">
        <v>7.555288833641471</v>
      </c>
      <c r="AB18" s="11">
        <v>1.9611519370369117</v>
      </c>
      <c r="AC18" s="11">
        <v>7.267333636530774</v>
      </c>
      <c r="AD18" s="11">
        <v>7</v>
      </c>
    </row>
    <row r="19" spans="18:30" ht="12.75">
      <c r="R19" s="11">
        <v>0.34175669429922895</v>
      </c>
      <c r="S19" s="11">
        <v>9.658243305700772</v>
      </c>
      <c r="U19" s="11">
        <v>9.658243305700772</v>
      </c>
      <c r="V19" s="11">
        <v>9</v>
      </c>
      <c r="W19" s="11">
        <v>9.641784539559321</v>
      </c>
      <c r="X19" s="11">
        <v>2.1018488537166657</v>
      </c>
      <c r="Y19" s="11">
        <v>6.569118900867423</v>
      </c>
      <c r="Z19" s="11">
        <v>7.290174853804263</v>
      </c>
      <c r="AA19" s="11">
        <v>2.9120958596259605</v>
      </c>
      <c r="AB19" s="11">
        <v>5.697683368436273</v>
      </c>
      <c r="AC19" s="11">
        <v>0.8499102485306635</v>
      </c>
      <c r="AD19" s="11">
        <v>0.3</v>
      </c>
    </row>
    <row r="20" spans="18:30" ht="12.75">
      <c r="R20" s="11">
        <v>0.10777842454505082</v>
      </c>
      <c r="S20" s="11">
        <v>9.892221575454949</v>
      </c>
      <c r="U20" s="11">
        <v>9.892221575454949</v>
      </c>
      <c r="V20" s="11">
        <v>8.7</v>
      </c>
      <c r="W20" s="11">
        <v>9</v>
      </c>
      <c r="X20" s="11">
        <v>3.8500784294992485</v>
      </c>
      <c r="Y20" s="11">
        <v>1.0868432056951534</v>
      </c>
      <c r="Z20" s="11">
        <v>0.618462682535299</v>
      </c>
      <c r="AA20" s="11">
        <v>7.842576544725642</v>
      </c>
      <c r="AB20" s="11">
        <v>0.8570764016895565</v>
      </c>
      <c r="AC20" s="11">
        <v>0.7973790630410162</v>
      </c>
      <c r="AD20" s="11">
        <v>0.1</v>
      </c>
    </row>
    <row r="21" spans="18:30" ht="12.75">
      <c r="R21" s="11">
        <v>2.5152746276850135</v>
      </c>
      <c r="S21" s="11">
        <v>7.484725372314987</v>
      </c>
      <c r="U21" s="11">
        <v>7.484725372314987</v>
      </c>
      <c r="V21" s="11">
        <v>2.5450457235226596</v>
      </c>
      <c r="W21" s="11">
        <v>2.8432370098865105</v>
      </c>
      <c r="X21" s="11">
        <v>4.413287240913961</v>
      </c>
      <c r="Y21" s="11">
        <v>9</v>
      </c>
      <c r="Z21" s="11">
        <v>6.967729845643649</v>
      </c>
      <c r="AA21" s="11">
        <v>1.16568359051929</v>
      </c>
      <c r="AB21" s="11">
        <v>4.397389832794159</v>
      </c>
      <c r="AC21" s="11">
        <v>6.32753108650417</v>
      </c>
      <c r="AD21" s="11">
        <v>0.43488936039464754</v>
      </c>
    </row>
    <row r="22" ht="12.75"/>
    <row r="23" ht="12.75"/>
    <row r="24" ht="12.75"/>
    <row r="25" spans="7:8" ht="15.75">
      <c r="G25" s="12" t="s">
        <v>9</v>
      </c>
      <c r="H25" s="6">
        <f>PEARSON(R2:R20,S2:S20)</f>
        <v>-0.9999999999999998</v>
      </c>
    </row>
    <row r="26" ht="12.75"/>
    <row r="27" ht="12.75"/>
  </sheetData>
  <hyperlinks>
    <hyperlink ref="C1" location="'Rodzaj zależności'!A1" display="Rodzaj zależności"/>
    <hyperlink ref="D1" location="'Siła zależności'!A1" display="Siła zależności"/>
    <hyperlink ref="A1" location="Opis!A1" display="Analiza zależności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KompXP</dc:creator>
  <cp:keywords/>
  <dc:description/>
  <cp:lastModifiedBy>stat</cp:lastModifiedBy>
  <dcterms:created xsi:type="dcterms:W3CDTF">2007-06-30T19:39:14Z</dcterms:created>
  <dcterms:modified xsi:type="dcterms:W3CDTF">2007-07-21T09:01:57Z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